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攻撃回数1" sheetId="1" r:id="rId1"/>
    <sheet name="攻撃回数2" sheetId="2" r:id="rId2"/>
  </sheets>
  <definedNames>
    <definedName name="_xlnm._FilterDatabase" localSheetId="0" hidden="1">'攻撃回数1'!$A$5:$AA$347</definedName>
  </definedNames>
  <calcPr fullCalcOnLoad="1"/>
</workbook>
</file>

<file path=xl/sharedStrings.xml><?xml version="1.0" encoding="utf-8"?>
<sst xmlns="http://schemas.openxmlformats.org/spreadsheetml/2006/main" count="1502" uniqueCount="610">
  <si>
    <t>ユニット名</t>
  </si>
  <si>
    <t>機数</t>
  </si>
  <si>
    <t>資金</t>
  </si>
  <si>
    <t>資源</t>
  </si>
  <si>
    <t>期間</t>
  </si>
  <si>
    <t>ジム</t>
  </si>
  <si>
    <t>1T</t>
  </si>
  <si>
    <t>ジム・シキカンキ</t>
  </si>
  <si>
    <t>ジム・Lアーマー</t>
  </si>
  <si>
    <t>ジムキャノン</t>
  </si>
  <si>
    <t>ジムキャノンII</t>
  </si>
  <si>
    <t>2T</t>
  </si>
  <si>
    <t>アクアジム</t>
  </si>
  <si>
    <t>スイチュウ型G</t>
  </si>
  <si>
    <t>リクセンヨウGM</t>
  </si>
  <si>
    <t>デザートGM</t>
  </si>
  <si>
    <t>ジムD型</t>
  </si>
  <si>
    <t>ジム・Sカスタム</t>
  </si>
  <si>
    <t>ジムスナイパーII</t>
  </si>
  <si>
    <t>ジムスナイパーIII</t>
  </si>
  <si>
    <t>GMストライカー</t>
  </si>
  <si>
    <t>ジムコマンド・G</t>
  </si>
  <si>
    <t>ジムコマンド・GS</t>
  </si>
  <si>
    <t>ジム改</t>
  </si>
  <si>
    <t>コウキドウジム改</t>
  </si>
  <si>
    <t>パワード・ジム</t>
  </si>
  <si>
    <t>ジム・カスタム</t>
  </si>
  <si>
    <t>ジムクゥエル</t>
  </si>
  <si>
    <t>TR-1</t>
  </si>
  <si>
    <t>TR-1・FA</t>
  </si>
  <si>
    <t>ジムII</t>
  </si>
  <si>
    <t>ネモ</t>
  </si>
  <si>
    <t>バーザム</t>
  </si>
  <si>
    <t>ネモII</t>
  </si>
  <si>
    <t>ネモIII</t>
  </si>
  <si>
    <t>ネロ</t>
  </si>
  <si>
    <t>ネロ・トレーナー</t>
  </si>
  <si>
    <t>EWACネロ</t>
  </si>
  <si>
    <t>ジムIII・A</t>
  </si>
  <si>
    <t>ジェガン</t>
  </si>
  <si>
    <t>グスタフ・カール</t>
  </si>
  <si>
    <t>ガンタンク</t>
  </si>
  <si>
    <t>ガンキャノン・A</t>
  </si>
  <si>
    <t>ガンキャノン-3</t>
  </si>
  <si>
    <t>ガンキャノンII</t>
  </si>
  <si>
    <t>ガンキャノン-D</t>
  </si>
  <si>
    <t>リクセンGM・A</t>
  </si>
  <si>
    <t>BD-1</t>
  </si>
  <si>
    <t>BD-2/NS</t>
  </si>
  <si>
    <t>BD-3</t>
  </si>
  <si>
    <t>Gリクセン型・A</t>
  </si>
  <si>
    <t>G・Ez-8</t>
  </si>
  <si>
    <t>プロトガンダム</t>
  </si>
  <si>
    <t>ガンダム・A</t>
  </si>
  <si>
    <t>G-3ガンダム</t>
  </si>
  <si>
    <t>T-ガンダム</t>
  </si>
  <si>
    <t>ガンダム/CA</t>
  </si>
  <si>
    <t>ガンダムピクシー</t>
  </si>
  <si>
    <t>Gアレックス</t>
  </si>
  <si>
    <t>FAアレックス</t>
  </si>
  <si>
    <t>FAガンダム</t>
  </si>
  <si>
    <t>ヘビーガンダム</t>
  </si>
  <si>
    <t>Gゼフィランサス</t>
  </si>
  <si>
    <t>Gフルバーニアン</t>
  </si>
  <si>
    <t>Gサイサリス</t>
  </si>
  <si>
    <t>3T</t>
  </si>
  <si>
    <t>Gステイメン</t>
  </si>
  <si>
    <t>Gガーベラ</t>
  </si>
  <si>
    <t>ガーベラテトラ</t>
  </si>
  <si>
    <t>ガーベラテトラ改</t>
  </si>
  <si>
    <t>PタイプMk-II</t>
  </si>
  <si>
    <t>Mk-II・A</t>
  </si>
  <si>
    <t>FA-Mk-II</t>
  </si>
  <si>
    <t>Mk-III</t>
  </si>
  <si>
    <t>FA-Mk-III</t>
  </si>
  <si>
    <t>Rディアス</t>
  </si>
  <si>
    <t>Rディアス・K</t>
  </si>
  <si>
    <t>S・ディアス</t>
  </si>
  <si>
    <t>Rディアス改</t>
  </si>
  <si>
    <t>ディジェ</t>
  </si>
  <si>
    <t>ディジェSE-R</t>
  </si>
  <si>
    <t>メタス</t>
  </si>
  <si>
    <t>メタス改</t>
  </si>
  <si>
    <t>GCディテクター</t>
  </si>
  <si>
    <t>デルタガンダム</t>
  </si>
  <si>
    <t>100シキ</t>
  </si>
  <si>
    <t>100シキ改</t>
  </si>
  <si>
    <t>リク100シキ改</t>
  </si>
  <si>
    <t>Zガンダム</t>
  </si>
  <si>
    <t>ZプラスA1</t>
  </si>
  <si>
    <t>ZプラスA2</t>
  </si>
  <si>
    <t>ZプラスC1</t>
  </si>
  <si>
    <t>ZII</t>
  </si>
  <si>
    <t>ZZガンダム</t>
  </si>
  <si>
    <t>フルアーマーZZ</t>
  </si>
  <si>
    <t>FAZZ</t>
  </si>
  <si>
    <t>S-ガンダム</t>
  </si>
  <si>
    <t>S-Gブースター</t>
  </si>
  <si>
    <t>Ex-Sガンダム</t>
  </si>
  <si>
    <t>リガズィ・BW</t>
  </si>
  <si>
    <t>νガンダム・A</t>
  </si>
  <si>
    <t>νガンダムF・A</t>
  </si>
  <si>
    <t>Hi-νガンダム</t>
  </si>
  <si>
    <t>ペーネロペー</t>
  </si>
  <si>
    <t>Ξガンダム</t>
  </si>
  <si>
    <t>サイコガンダム</t>
  </si>
  <si>
    <t>サイコガンダムII</t>
  </si>
  <si>
    <t>ガンダムMk-V</t>
  </si>
  <si>
    <t>アッシマー</t>
  </si>
  <si>
    <t>ギャプラン</t>
  </si>
  <si>
    <t>ガブスレイ</t>
  </si>
  <si>
    <t>ハンブラビ</t>
  </si>
  <si>
    <t>B・サマーン</t>
  </si>
  <si>
    <t>バイアラン</t>
  </si>
  <si>
    <t>バウンドドック</t>
  </si>
  <si>
    <t>メッサーラ</t>
  </si>
  <si>
    <t>パラス・アテネ</t>
  </si>
  <si>
    <t>ジ・O</t>
  </si>
  <si>
    <t>ガンタンク [リ]</t>
  </si>
  <si>
    <t>BD-2</t>
  </si>
  <si>
    <t>ヅダ・A</t>
  </si>
  <si>
    <t>ヅダシキカン・A</t>
  </si>
  <si>
    <t>ザクI・A</t>
  </si>
  <si>
    <t>ザクIIC型・A</t>
  </si>
  <si>
    <t>ザクIIF型・A</t>
  </si>
  <si>
    <t>ザクIIF2</t>
  </si>
  <si>
    <t>ザク改</t>
  </si>
  <si>
    <t>ザクIIJ型・A</t>
  </si>
  <si>
    <t>デザートザク</t>
  </si>
  <si>
    <t>Dザク・A</t>
  </si>
  <si>
    <t>ザクキャノン</t>
  </si>
  <si>
    <t>ザクタンク</t>
  </si>
  <si>
    <t>ザクマリンタイプ</t>
  </si>
  <si>
    <t>ザクマリナー</t>
  </si>
  <si>
    <t>ザクテイサツ型</t>
  </si>
  <si>
    <t>ザク・フリッパー</t>
  </si>
  <si>
    <t>ザクIIS型・A</t>
  </si>
  <si>
    <t>ザクR1A・A</t>
  </si>
  <si>
    <t>ザク-R2・A</t>
  </si>
  <si>
    <t>ザクII-RD4</t>
  </si>
  <si>
    <t>ザクIIZ型</t>
  </si>
  <si>
    <t>ザク-MSN01</t>
  </si>
  <si>
    <t>ハイザック・A</t>
  </si>
  <si>
    <t>ハイザックC</t>
  </si>
  <si>
    <t>マラサイ</t>
  </si>
  <si>
    <t>Xアイン・A</t>
  </si>
  <si>
    <t>XアインS・A</t>
  </si>
  <si>
    <t>ゼク・ツヴァイ</t>
  </si>
  <si>
    <t>ギラドーガ</t>
  </si>
  <si>
    <t>ギラドーガ・S</t>
  </si>
  <si>
    <t>Jドーガ</t>
  </si>
  <si>
    <t>メッサー</t>
  </si>
  <si>
    <t>プロトタイプグフ</t>
  </si>
  <si>
    <t>グフA型</t>
  </si>
  <si>
    <t>グフB型・A</t>
  </si>
  <si>
    <t>グフ・カスタム</t>
  </si>
  <si>
    <t>グフC型</t>
  </si>
  <si>
    <t>グフH型</t>
  </si>
  <si>
    <t>イフリート</t>
  </si>
  <si>
    <t>イフリート改</t>
  </si>
  <si>
    <t>プロトタイプドム</t>
  </si>
  <si>
    <t>ドム</t>
  </si>
  <si>
    <t>ドムキャノン</t>
  </si>
  <si>
    <t>ドム・トロピカル</t>
  </si>
  <si>
    <t>ドム・トローペン</t>
  </si>
  <si>
    <t>ドワッジ</t>
  </si>
  <si>
    <t>ドワッジ改</t>
  </si>
  <si>
    <t>リックドム</t>
  </si>
  <si>
    <t>リックドムII</t>
  </si>
  <si>
    <t>Rドム/ST</t>
  </si>
  <si>
    <t>ペズン・ドワッジ</t>
  </si>
  <si>
    <t>アクト・ザク</t>
  </si>
  <si>
    <t>ギガン</t>
  </si>
  <si>
    <t>ガッシャ</t>
  </si>
  <si>
    <t>ゲルググS型</t>
  </si>
  <si>
    <t>ゲルググA型</t>
  </si>
  <si>
    <t>ゲルググB型</t>
  </si>
  <si>
    <t>ゲルググキャノン</t>
  </si>
  <si>
    <t>ゲルググM</t>
  </si>
  <si>
    <t>ゲルググM-FS</t>
  </si>
  <si>
    <t>ゲルググJ</t>
  </si>
  <si>
    <t>ゲルググ/ST</t>
  </si>
  <si>
    <t>リゲルグ</t>
  </si>
  <si>
    <t>ギャン・Pタイプ</t>
  </si>
  <si>
    <t>ギャンA型</t>
  </si>
  <si>
    <t>ギャンB型</t>
  </si>
  <si>
    <t>ギャンキャノン</t>
  </si>
  <si>
    <t>ギャンM</t>
  </si>
  <si>
    <t>ギャンM・S</t>
  </si>
  <si>
    <t>ギャンクリーガー</t>
  </si>
  <si>
    <t>ザメル</t>
  </si>
  <si>
    <t>ガルバルディα</t>
  </si>
  <si>
    <t>ガルバルディβ</t>
  </si>
  <si>
    <t>ケンプファー</t>
  </si>
  <si>
    <t>ドラッツェ</t>
  </si>
  <si>
    <t>ジオング</t>
  </si>
  <si>
    <t>Pジオング</t>
  </si>
  <si>
    <t>サザビー</t>
  </si>
  <si>
    <t>ナイチンゲール</t>
  </si>
  <si>
    <t>ゴッグ</t>
  </si>
  <si>
    <t>ハイゴッグ</t>
  </si>
  <si>
    <t>アッガイ</t>
  </si>
  <si>
    <t>アッグガイ</t>
  </si>
  <si>
    <t>ジュアッグ</t>
  </si>
  <si>
    <t>アッグ</t>
  </si>
  <si>
    <t>ズゴック</t>
  </si>
  <si>
    <t>ズゴックS型</t>
  </si>
  <si>
    <t>ズゴックE</t>
  </si>
  <si>
    <t>ゾゴック</t>
  </si>
  <si>
    <t>ゾック</t>
  </si>
  <si>
    <t>ガザC</t>
  </si>
  <si>
    <t>ガザD</t>
  </si>
  <si>
    <t>ガザE</t>
  </si>
  <si>
    <t>ガ・ゾウム</t>
  </si>
  <si>
    <t>ドライセン</t>
  </si>
  <si>
    <t>ドーベン・ウルフ</t>
  </si>
  <si>
    <t>ゲーマルク</t>
  </si>
  <si>
    <t>ガルスJ</t>
  </si>
  <si>
    <t>ズサ・ブースター</t>
  </si>
  <si>
    <t>ハンマ・ハンマ</t>
  </si>
  <si>
    <t>Rジャジャ</t>
  </si>
  <si>
    <t>バウ[リ]</t>
  </si>
  <si>
    <t>バウ</t>
  </si>
  <si>
    <t>カプール</t>
  </si>
  <si>
    <t>ザクIII</t>
  </si>
  <si>
    <t>ザクIII改</t>
  </si>
  <si>
    <t>ガズアル</t>
  </si>
  <si>
    <t>ガズエル</t>
  </si>
  <si>
    <t>アイザック</t>
  </si>
  <si>
    <t>キュベレイ</t>
  </si>
  <si>
    <t>キュベレイ[リ]</t>
  </si>
  <si>
    <t>ジャムル・フィン</t>
  </si>
  <si>
    <t>クィン・マンサ</t>
  </si>
  <si>
    <t>限界</t>
  </si>
  <si>
    <t>運動</t>
  </si>
  <si>
    <t>最大</t>
  </si>
  <si>
    <t>武器名</t>
  </si>
  <si>
    <t>攻撃</t>
  </si>
  <si>
    <t>回数</t>
  </si>
  <si>
    <t>計</t>
  </si>
  <si>
    <t>増加</t>
  </si>
  <si>
    <t>能力</t>
  </si>
  <si>
    <t>種類</t>
  </si>
  <si>
    <t>適性</t>
  </si>
  <si>
    <t>ファンファン</t>
  </si>
  <si>
    <t>TINコッド</t>
  </si>
  <si>
    <t>ドップ</t>
  </si>
  <si>
    <t>フライマンタ</t>
  </si>
  <si>
    <t>デプロッグ</t>
  </si>
  <si>
    <t>ドン・エスカルゴ</t>
  </si>
  <si>
    <t>ドダイ</t>
  </si>
  <si>
    <t>ディッシュ</t>
  </si>
  <si>
    <t>ルッグン</t>
  </si>
  <si>
    <t>ミデア</t>
  </si>
  <si>
    <t>ミデア改</t>
  </si>
  <si>
    <t>ファットアンクル</t>
  </si>
  <si>
    <t>ガウ</t>
  </si>
  <si>
    <t>ガルダ</t>
  </si>
  <si>
    <t>バクダン</t>
  </si>
  <si>
    <t>Gデンドロビウム</t>
  </si>
  <si>
    <t>ノイエ・ジール</t>
  </si>
  <si>
    <t>ノイエ・ジールII</t>
  </si>
  <si>
    <t>αアジール</t>
  </si>
  <si>
    <t>アッザム</t>
  </si>
  <si>
    <t>ザクレロ</t>
  </si>
  <si>
    <t>ビグロ</t>
  </si>
  <si>
    <t>ヴァル・ヴァロ</t>
  </si>
  <si>
    <t>グラブロ</t>
  </si>
  <si>
    <t>ビグ・ザム</t>
  </si>
  <si>
    <t>ビグ・ザム/ZV</t>
  </si>
  <si>
    <t>ゾディ・アック</t>
  </si>
  <si>
    <t>ブラウ・ブロ</t>
  </si>
  <si>
    <t>エルメス</t>
  </si>
  <si>
    <t>アプサラス</t>
  </si>
  <si>
    <t>アプサラスII</t>
  </si>
  <si>
    <t>アプサラスIII</t>
  </si>
  <si>
    <t>ライノサラス</t>
  </si>
  <si>
    <t>ゼーゴック・CL</t>
  </si>
  <si>
    <t>オッゴ・A</t>
  </si>
  <si>
    <t>ボール・Pタイプ</t>
  </si>
  <si>
    <t>ボール</t>
  </si>
  <si>
    <t>フィッシュアイ</t>
  </si>
  <si>
    <t>ガンタンクII</t>
  </si>
  <si>
    <t>ヒルドルブ・T</t>
  </si>
  <si>
    <t>61シキセンシャ</t>
  </si>
  <si>
    <t>ホバートラック</t>
  </si>
  <si>
    <t>マゼラアタック</t>
  </si>
  <si>
    <t>ギャロップ</t>
  </si>
  <si>
    <t>ダブデ</t>
  </si>
  <si>
    <t>ビッグトレー</t>
  </si>
  <si>
    <t>トリアーエズ</t>
  </si>
  <si>
    <t>Sフィッシュ</t>
  </si>
  <si>
    <t>パブリク</t>
  </si>
  <si>
    <t>ガトル</t>
  </si>
  <si>
    <t>ジッコ</t>
  </si>
  <si>
    <t>コアファイター</t>
  </si>
  <si>
    <t>CファイターZZ</t>
  </si>
  <si>
    <t>Gコア</t>
  </si>
  <si>
    <t>コアブースター</t>
  </si>
  <si>
    <t>CブースターII</t>
  </si>
  <si>
    <t>Gファイター</t>
  </si>
  <si>
    <t>Gディフェンサー</t>
  </si>
  <si>
    <t>メガ・ライダー</t>
  </si>
  <si>
    <t>ビグ・ラング</t>
  </si>
  <si>
    <t>コロンブス</t>
  </si>
  <si>
    <t>コロンブス改</t>
  </si>
  <si>
    <t>ヨーツンヘイム</t>
  </si>
  <si>
    <t>パプア</t>
  </si>
  <si>
    <t>サラミス</t>
  </si>
  <si>
    <t>サラミスK</t>
  </si>
  <si>
    <t>サラミス改</t>
  </si>
  <si>
    <t>マゼラン</t>
  </si>
  <si>
    <t>マゼランK</t>
  </si>
  <si>
    <t>マゼラン改</t>
  </si>
  <si>
    <t>ムサイ [コ]</t>
  </si>
  <si>
    <t>ファルメル [コ]</t>
  </si>
  <si>
    <t>ムサイK [コ]</t>
  </si>
  <si>
    <t>ムサイS [コ]</t>
  </si>
  <si>
    <t>エンドラ</t>
  </si>
  <si>
    <t>ザンジバル</t>
  </si>
  <si>
    <t>ザンジバル改</t>
  </si>
  <si>
    <t>チベ</t>
  </si>
  <si>
    <t>ティベ</t>
  </si>
  <si>
    <t>ペガサス</t>
  </si>
  <si>
    <t>ホワイトベース</t>
  </si>
  <si>
    <t>グレイファントム</t>
  </si>
  <si>
    <t>アルビオン</t>
  </si>
  <si>
    <t>アーガマ</t>
  </si>
  <si>
    <t>ラーディッシュ</t>
  </si>
  <si>
    <t>ネェル・アーガマ</t>
  </si>
  <si>
    <t>ラー・カイラム</t>
  </si>
  <si>
    <t>バーミンガム</t>
  </si>
  <si>
    <t>アレキサンドリア</t>
  </si>
  <si>
    <t>ドゴス・ギア</t>
  </si>
  <si>
    <t>グワジン</t>
  </si>
  <si>
    <t>グワンザン</t>
  </si>
  <si>
    <t>グワダン</t>
  </si>
  <si>
    <t>サダラーン</t>
  </si>
  <si>
    <t>レウルーラ</t>
  </si>
  <si>
    <t>ジュピトリス</t>
  </si>
  <si>
    <t>4T</t>
  </si>
  <si>
    <t>ドロス</t>
  </si>
  <si>
    <t>U型センスイカン</t>
  </si>
  <si>
    <t>M型センスイカン</t>
  </si>
  <si>
    <t>ユーコン</t>
  </si>
  <si>
    <t>マッドアングラー</t>
  </si>
  <si>
    <t>HLV</t>
  </si>
  <si>
    <t>バルカン</t>
  </si>
  <si>
    <t>30ミリ バルカン</t>
  </si>
  <si>
    <t>ミサイル</t>
  </si>
  <si>
    <t>20ミリ バルカン</t>
  </si>
  <si>
    <t>180ミリ キャノン</t>
  </si>
  <si>
    <t>射撃武器数</t>
  </si>
  <si>
    <t>ビームガン</t>
  </si>
  <si>
    <t>240ミリ キャノン</t>
  </si>
  <si>
    <t>ビームキャノン</t>
  </si>
  <si>
    <t>Mランチャーガン</t>
  </si>
  <si>
    <t>ビームライフル</t>
  </si>
  <si>
    <t>レールキャノン</t>
  </si>
  <si>
    <t>マシンガン</t>
  </si>
  <si>
    <t>ソゲキヨウ・ライフル</t>
  </si>
  <si>
    <t>ハイパーバズーカ</t>
  </si>
  <si>
    <t>ジム・ライフル</t>
  </si>
  <si>
    <t>ミサイルポッド</t>
  </si>
  <si>
    <t>Sマシンガン</t>
  </si>
  <si>
    <t>ロングライフル</t>
  </si>
  <si>
    <t>バストライナーホウ</t>
  </si>
  <si>
    <t>メガビームホウ</t>
  </si>
  <si>
    <t>※射撃武器1と同一射程</t>
  </si>
  <si>
    <t>メガリュウシホウ</t>
  </si>
  <si>
    <t>デュアルビームガン</t>
  </si>
  <si>
    <t>ビームホウ</t>
  </si>
  <si>
    <t>ギョライ</t>
  </si>
  <si>
    <t>カクサンビーム</t>
  </si>
  <si>
    <t>ビームカノン</t>
  </si>
  <si>
    <t>ゾアン</t>
  </si>
  <si>
    <t>ユウセン ビームホウ</t>
  </si>
  <si>
    <t>BGメガリュウシホウ</t>
  </si>
  <si>
    <t>チュウキョリホウ</t>
  </si>
  <si>
    <t>ゼーゴック・OP</t>
  </si>
  <si>
    <t>クーベルメ</t>
  </si>
  <si>
    <t>オッゴ・B</t>
  </si>
  <si>
    <t>バズーカ</t>
  </si>
  <si>
    <t>180ミリ キャノン</t>
  </si>
  <si>
    <t>ロングスピア</t>
  </si>
  <si>
    <t>ロケットランチャー</t>
  </si>
  <si>
    <t>30サンチホウ</t>
  </si>
  <si>
    <t>ヒルドルブ・MT</t>
  </si>
  <si>
    <t>マゼラトップホウ</t>
  </si>
  <si>
    <t>マゼラベース</t>
  </si>
  <si>
    <t>3レン バルカン</t>
  </si>
  <si>
    <t>シュホウ</t>
  </si>
  <si>
    <t>Gブル</t>
  </si>
  <si>
    <t>ミサイルランチャー</t>
  </si>
  <si>
    <t>ドップ/GZ</t>
  </si>
  <si>
    <t>タイセンギョライ</t>
  </si>
  <si>
    <t>タイチミサイル</t>
  </si>
  <si>
    <t>キカンホウ</t>
  </si>
  <si>
    <t>バルカン</t>
  </si>
  <si>
    <t>マゼラトップ</t>
  </si>
  <si>
    <t>コアファイターII</t>
  </si>
  <si>
    <t>ミサイル</t>
  </si>
  <si>
    <t>Gアーマー</t>
  </si>
  <si>
    <t>Gスカイ</t>
  </si>
  <si>
    <t>30ミリ バルカン</t>
  </si>
  <si>
    <t>ロングBライフル</t>
  </si>
  <si>
    <t>CFII-FB</t>
  </si>
  <si>
    <t>コムサイ</t>
  </si>
  <si>
    <t>コムサイII</t>
  </si>
  <si>
    <t>コムサイS</t>
  </si>
  <si>
    <t>ガトリングホウ</t>
  </si>
  <si>
    <t>ムサイ [-]</t>
  </si>
  <si>
    <t>ファルメル [-]</t>
  </si>
  <si>
    <t>ムサイK [-]</t>
  </si>
  <si>
    <t>ムサイS [-]</t>
  </si>
  <si>
    <t>メガリュウシホウ</t>
  </si>
  <si>
    <t>Hバルカン</t>
  </si>
  <si>
    <t>ロングビームライフル</t>
  </si>
  <si>
    <t>ビームマシンガン</t>
  </si>
  <si>
    <t>シサクBライフル</t>
  </si>
  <si>
    <t>クレイバズーカ</t>
  </si>
  <si>
    <t>メガビームガン</t>
  </si>
  <si>
    <t>アームビームガン</t>
  </si>
  <si>
    <t>ハイメガキャノン</t>
  </si>
  <si>
    <t>メガランチャー</t>
  </si>
  <si>
    <t>ビームスマートガン</t>
  </si>
  <si>
    <t>メガビームライフル</t>
  </si>
  <si>
    <t>ダブルBライフル</t>
  </si>
  <si>
    <t>BGビームキャノン</t>
  </si>
  <si>
    <t>Hバズーカ</t>
  </si>
  <si>
    <t>Lビームライフル</t>
  </si>
  <si>
    <t>フェダーインライフル</t>
  </si>
  <si>
    <t>格闘武器数</t>
  </si>
  <si>
    <t>ビームホウシールド</t>
  </si>
  <si>
    <t>メガリュウシホウR</t>
  </si>
  <si>
    <t>飛行ユニットとバイアラン以外の飛行形態は除く</t>
  </si>
  <si>
    <t>ザクマシンガン</t>
  </si>
  <si>
    <t>ザクバズーカ</t>
  </si>
  <si>
    <t>スキウレホウ</t>
  </si>
  <si>
    <t>サブロックガン</t>
  </si>
  <si>
    <t>カメラガン</t>
  </si>
  <si>
    <t>ザク-R1/SM</t>
  </si>
  <si>
    <t>ザクR1A/3S</t>
  </si>
  <si>
    <t>ザク-R2/JR</t>
  </si>
  <si>
    <t>ジャイアント・バズ</t>
  </si>
  <si>
    <t>Hメガリュウシホウ</t>
  </si>
  <si>
    <t>ザクマシンガン・カイ</t>
  </si>
  <si>
    <t>ビームランチャー</t>
  </si>
  <si>
    <t>メガガトリングガン</t>
  </si>
  <si>
    <t>ハンドマシンガン</t>
  </si>
  <si>
    <t>グフ/MQ</t>
  </si>
  <si>
    <t>センヨウショットガン</t>
  </si>
  <si>
    <t>Hロケットランチャー</t>
  </si>
  <si>
    <t>ドム/3S</t>
  </si>
  <si>
    <t>ドム/RR</t>
  </si>
  <si>
    <t>ツインキャノン</t>
  </si>
  <si>
    <t>ラケーテンバズ</t>
  </si>
  <si>
    <t>ビームバズーカ</t>
  </si>
  <si>
    <t>180ミリ ホウ</t>
  </si>
  <si>
    <t>ゲルググ/CA</t>
  </si>
  <si>
    <t>ゲルググ/RR</t>
  </si>
  <si>
    <t>ゲルググ/AG</t>
  </si>
  <si>
    <t>Dザク/BT</t>
  </si>
  <si>
    <t>シールドミサイル</t>
  </si>
  <si>
    <t>ギャン/CA</t>
  </si>
  <si>
    <t>ギャン/RR</t>
  </si>
  <si>
    <t>ギャン/AG</t>
  </si>
  <si>
    <t>ソクシャホウ</t>
  </si>
  <si>
    <t>ギャンB型/SM</t>
  </si>
  <si>
    <t>ギャンB型/3S</t>
  </si>
  <si>
    <t>ギャンB型/JR</t>
  </si>
  <si>
    <t>ギャンM/CG</t>
  </si>
  <si>
    <t>68センチ カノン</t>
  </si>
  <si>
    <t>センヨウ・バズーカ</t>
  </si>
  <si>
    <t>40ミリ マシンガン</t>
  </si>
  <si>
    <t>Mメガリュウシホウ</t>
  </si>
  <si>
    <t>ビームSライフル</t>
  </si>
  <si>
    <t>ハンドビームカノン</t>
  </si>
  <si>
    <t>ハンドバルカン</t>
  </si>
  <si>
    <t>レーザートーチ</t>
  </si>
  <si>
    <t>クローバイス・ビーム</t>
  </si>
  <si>
    <t>ズゴック/CA</t>
  </si>
  <si>
    <t>ワイドカッター</t>
  </si>
  <si>
    <t>ナックルバスター</t>
  </si>
  <si>
    <t>アームビーム</t>
  </si>
  <si>
    <t>エネルギーガン</t>
  </si>
  <si>
    <t>アームミサイル</t>
  </si>
  <si>
    <t>ソニックブラスト</t>
  </si>
  <si>
    <t>キュベレイ/PII</t>
  </si>
  <si>
    <t>Aメガリュウシホウ</t>
  </si>
  <si>
    <t>射撃能力</t>
  </si>
  <si>
    <t>格闘1</t>
  </si>
  <si>
    <t>格闘能力</t>
  </si>
  <si>
    <t>格闘2</t>
  </si>
  <si>
    <t>№</t>
  </si>
  <si>
    <t>ビームガン</t>
  </si>
  <si>
    <t>僚機計</t>
  </si>
  <si>
    <t>搭乗計</t>
  </si>
  <si>
    <t>0～100</t>
  </si>
  <si>
    <t>0,1,2</t>
  </si>
  <si>
    <t>0～20</t>
  </si>
  <si>
    <t>士気</t>
  </si>
  <si>
    <t>友好キャラ</t>
  </si>
  <si>
    <t>魅力</t>
  </si>
  <si>
    <t>増加計</t>
  </si>
  <si>
    <t>ビームスプレーガン</t>
  </si>
  <si>
    <t>コルベット・B</t>
  </si>
  <si>
    <t>レールキャノン</t>
  </si>
  <si>
    <t>コウキドウTR-1</t>
  </si>
  <si>
    <t>TR-1サイシュウ</t>
  </si>
  <si>
    <t>ジムIII・B</t>
  </si>
  <si>
    <t>120ミリ キャノン</t>
  </si>
  <si>
    <t>240ミリ キャノン</t>
  </si>
  <si>
    <t>ガンキャノン・B</t>
  </si>
  <si>
    <t>Sミサイルランチャー</t>
  </si>
  <si>
    <t>ビームキャノン</t>
  </si>
  <si>
    <t>リクセンGM・B</t>
  </si>
  <si>
    <t>Gリクセン型・B</t>
  </si>
  <si>
    <t>Gリクセン型・C+</t>
  </si>
  <si>
    <t>ガンダム・B</t>
  </si>
  <si>
    <t>ガンダム・MA</t>
  </si>
  <si>
    <t>ガンダム[フル]</t>
  </si>
  <si>
    <t>ダブルビームキャノン</t>
  </si>
  <si>
    <t>バストライナー+</t>
  </si>
  <si>
    <t>Mk-II・B</t>
  </si>
  <si>
    <t>Mk-II・DF</t>
  </si>
  <si>
    <t>Mk-II+メガR</t>
  </si>
  <si>
    <t>Rディアス/QV</t>
  </si>
  <si>
    <t>メタス・MA</t>
  </si>
  <si>
    <t>Dガンダム・MA</t>
  </si>
  <si>
    <t>100シキ・M+</t>
  </si>
  <si>
    <t>ウェイブライダー</t>
  </si>
  <si>
    <t>Zガンダム・H+</t>
  </si>
  <si>
    <t>Wライダー・H+</t>
  </si>
  <si>
    <t>Wライダー・A1</t>
  </si>
  <si>
    <t>Zプラス/AR</t>
  </si>
  <si>
    <t>Wライダー/AR</t>
  </si>
  <si>
    <t>Wライダー・A2</t>
  </si>
  <si>
    <t>Wライダー・C1</t>
  </si>
  <si>
    <t>Wライダー・ZII</t>
  </si>
  <si>
    <t>Gフォートレス</t>
  </si>
  <si>
    <t>Cトップ-ZZ</t>
  </si>
  <si>
    <t>Cベース-ZZ</t>
  </si>
  <si>
    <t>ダブルキャノン</t>
  </si>
  <si>
    <t>Gクルーザー</t>
  </si>
  <si>
    <t>Gアタッカー</t>
  </si>
  <si>
    <t>Gボマー</t>
  </si>
  <si>
    <t>リガズィ</t>
  </si>
  <si>
    <t>νガンダム・B</t>
  </si>
  <si>
    <t>νガンダムF・B</t>
  </si>
  <si>
    <t>サイコG・MA</t>
  </si>
  <si>
    <t>サイコGII・MA</t>
  </si>
  <si>
    <t>アッシマー・MA</t>
  </si>
  <si>
    <t>ギャプラン・MA</t>
  </si>
  <si>
    <t>ガブスレイ・MA</t>
  </si>
  <si>
    <t>ハンブラビ・MA</t>
  </si>
  <si>
    <t>バイアラン+F</t>
  </si>
  <si>
    <t>Bドック・MA</t>
  </si>
  <si>
    <t>メッサーラ・MA</t>
  </si>
  <si>
    <t>ヅダ・B</t>
  </si>
  <si>
    <t>ヅダシキカン・B</t>
  </si>
  <si>
    <t>ザクI・B</t>
  </si>
  <si>
    <t>ザク/RR</t>
  </si>
  <si>
    <t>ザク/3S</t>
  </si>
  <si>
    <t>ザクIIC型・B</t>
  </si>
  <si>
    <t>ザクIIC型・C+</t>
  </si>
  <si>
    <t>カクバズーカ</t>
  </si>
  <si>
    <t>ザクIIC/CA</t>
  </si>
  <si>
    <t>ザクIIF型・B</t>
  </si>
  <si>
    <t>ザクIIF型・C+</t>
  </si>
  <si>
    <t>ザクIIF/JR</t>
  </si>
  <si>
    <t>ザクIIF/SM</t>
  </si>
  <si>
    <t>ザクIIJ型・B</t>
  </si>
  <si>
    <t>ザクIIJ型・C+</t>
  </si>
  <si>
    <t>Dザク・B</t>
  </si>
  <si>
    <t>ザクIIS型・B</t>
  </si>
  <si>
    <t>ザクIIS/DZ</t>
  </si>
  <si>
    <t>ザクIIFS/GZ</t>
  </si>
  <si>
    <t>ザクIIS/CA</t>
  </si>
  <si>
    <t>ザク-R1・A</t>
  </si>
  <si>
    <t>ザク-R1・B</t>
  </si>
  <si>
    <t>ザクR1A・B</t>
  </si>
  <si>
    <t>ザク-R2・B</t>
  </si>
  <si>
    <t>ハイザック・B</t>
  </si>
  <si>
    <t>Xアイン・B</t>
  </si>
  <si>
    <t>Xアイン・C+</t>
  </si>
  <si>
    <t>XアインS・B</t>
  </si>
  <si>
    <t>XアインS・C+</t>
  </si>
  <si>
    <t>ギラドーガ/RS</t>
  </si>
  <si>
    <t>Jドーガ/GG</t>
  </si>
  <si>
    <t>グフB型・B</t>
  </si>
  <si>
    <t>リックドム/CA</t>
  </si>
  <si>
    <t>ゲルググ/BT</t>
  </si>
  <si>
    <t>ゲルググB/SM</t>
  </si>
  <si>
    <t>ゲルググB/3S</t>
  </si>
  <si>
    <t>ゲルググB/JR</t>
  </si>
  <si>
    <t>ゲルググM/CG</t>
  </si>
  <si>
    <t>ジオング・ヘッド</t>
  </si>
  <si>
    <t>ガザC・MA</t>
  </si>
  <si>
    <t>ガザC/H</t>
  </si>
  <si>
    <t>ガザC・MA/H</t>
  </si>
  <si>
    <t>ガザD・MA</t>
  </si>
  <si>
    <t>ガザE・MA</t>
  </si>
  <si>
    <t>ガ・ゾウム・MA</t>
  </si>
  <si>
    <t>ズサ</t>
  </si>
  <si>
    <t>バウ[リ]・MA</t>
  </si>
  <si>
    <t>バウ・MA</t>
  </si>
  <si>
    <t>アイザック/BT</t>
  </si>
  <si>
    <t>Jフィン・MA</t>
  </si>
  <si>
    <t>Qマンサ・ヘッド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</si>
</sst>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9" fontId="0" fillId="0" borderId="0" xfId="15" applyAlignment="1">
      <alignment vertical="center"/>
    </xf>
    <xf numFmtId="0" fontId="2" fillId="2" borderId="0" xfId="0" applyFont="1" applyFill="1" applyAlignment="1">
      <alignment horizontal="center" vertical="center"/>
    </xf>
    <xf numFmtId="9" fontId="2" fillId="2" borderId="0" xfId="15" applyFont="1" applyFill="1" applyAlignment="1">
      <alignment horizontal="center" vertical="center"/>
    </xf>
    <xf numFmtId="3" fontId="0" fillId="0" borderId="0" xfId="0" applyNumberFormat="1" applyAlignment="1">
      <alignment vertical="center"/>
    </xf>
    <xf numFmtId="9" fontId="0" fillId="0" borderId="0" xfId="15" applyAlignment="1">
      <alignment vertical="center"/>
    </xf>
    <xf numFmtId="9" fontId="0" fillId="0" borderId="0" xfId="15" applyFont="1" applyAlignment="1">
      <alignment vertical="center"/>
    </xf>
    <xf numFmtId="3" fontId="0" fillId="0" borderId="0" xfId="0" applyNumberForma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2"/>
  <sheetViews>
    <sheetView tabSelected="1" workbookViewId="0" topLeftCell="A1">
      <pane xSplit="6" topLeftCell="O1" activePane="topRight" state="frozen"/>
      <selection pane="topLeft" activeCell="A1" sqref="A1"/>
      <selection pane="topRight" activeCell="S8" sqref="S8"/>
    </sheetView>
  </sheetViews>
  <sheetFormatPr defaultColWidth="9.00390625" defaultRowHeight="13.5"/>
  <sheetData>
    <row r="1" spans="25:27" ht="13.5">
      <c r="Y1" t="s">
        <v>498</v>
      </c>
      <c r="Z1" t="s">
        <v>499</v>
      </c>
      <c r="AA1" t="s">
        <v>500</v>
      </c>
    </row>
    <row r="2" spans="25:27" ht="13.5">
      <c r="Y2" s="8" t="s">
        <v>501</v>
      </c>
      <c r="Z2" s="9" t="s">
        <v>502</v>
      </c>
      <c r="AA2" s="10" t="s">
        <v>503</v>
      </c>
    </row>
    <row r="3" spans="25:27" ht="13.5">
      <c r="Y3" s="11">
        <v>50</v>
      </c>
      <c r="Z3" s="11">
        <v>0</v>
      </c>
      <c r="AA3" s="11">
        <v>0</v>
      </c>
    </row>
    <row r="4" spans="6:17" ht="13.5">
      <c r="F4" t="s">
        <v>435</v>
      </c>
      <c r="Q4" t="s">
        <v>368</v>
      </c>
    </row>
    <row r="5" spans="1:27" ht="13.5">
      <c r="A5" s="2" t="s">
        <v>494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0</v>
      </c>
      <c r="G5" s="3" t="s">
        <v>233</v>
      </c>
      <c r="H5" s="2" t="s">
        <v>234</v>
      </c>
      <c r="I5" s="2" t="s">
        <v>235</v>
      </c>
      <c r="J5" s="2" t="s">
        <v>236</v>
      </c>
      <c r="K5" s="2" t="s">
        <v>237</v>
      </c>
      <c r="L5" s="2" t="s">
        <v>238</v>
      </c>
      <c r="M5" s="2" t="s">
        <v>239</v>
      </c>
      <c r="N5" s="2" t="s">
        <v>240</v>
      </c>
      <c r="O5" s="2" t="s">
        <v>239</v>
      </c>
      <c r="P5" s="2" t="s">
        <v>490</v>
      </c>
      <c r="Q5" s="2" t="s">
        <v>352</v>
      </c>
      <c r="R5" s="2" t="s">
        <v>432</v>
      </c>
      <c r="S5" s="2" t="s">
        <v>491</v>
      </c>
      <c r="T5" s="2" t="s">
        <v>238</v>
      </c>
      <c r="U5" s="12" t="s">
        <v>239</v>
      </c>
      <c r="V5" s="2" t="s">
        <v>240</v>
      </c>
      <c r="W5" s="12" t="s">
        <v>504</v>
      </c>
      <c r="X5" s="2" t="s">
        <v>492</v>
      </c>
      <c r="Y5" s="2" t="s">
        <v>493</v>
      </c>
      <c r="Z5" s="12" t="s">
        <v>497</v>
      </c>
      <c r="AA5" s="13" t="s">
        <v>496</v>
      </c>
    </row>
    <row r="6" spans="1:27" ht="13.5">
      <c r="A6">
        <v>1</v>
      </c>
      <c r="B6">
        <v>3</v>
      </c>
      <c r="C6">
        <v>750</v>
      </c>
      <c r="D6" s="4">
        <v>1650</v>
      </c>
      <c r="E6" t="s">
        <v>6</v>
      </c>
      <c r="F6" t="s">
        <v>5</v>
      </c>
      <c r="G6" s="5">
        <v>1.25</v>
      </c>
      <c r="H6">
        <v>12</v>
      </c>
      <c r="I6">
        <f>IF($H6="","",ROUNDDOWN($H6*$G6,0))</f>
        <v>15</v>
      </c>
      <c r="J6" t="s">
        <v>505</v>
      </c>
      <c r="K6" s="14">
        <v>7</v>
      </c>
      <c r="L6" s="15">
        <v>5</v>
      </c>
      <c r="M6">
        <f>$B6*$K6*$L6</f>
        <v>105</v>
      </c>
      <c r="N6">
        <f>IF($L6="","",ROUNDDOWN($L6*$G6,0)-$L6)</f>
        <v>1</v>
      </c>
      <c r="O6">
        <f>IF($N6=0,"",IF($N6="","",$M6+$K6*$N6))</f>
        <v>112</v>
      </c>
      <c r="P6">
        <f>IF($L6="","",IF($N6=0,"",ROUNDUP($N6/$L6*20,0)))</f>
        <v>4</v>
      </c>
      <c r="Q6">
        <v>2</v>
      </c>
      <c r="R6">
        <v>1</v>
      </c>
      <c r="S6" s="14">
        <v>25</v>
      </c>
      <c r="T6" s="15">
        <v>2</v>
      </c>
      <c r="U6">
        <f>IF($R6="","",IF(($Y$3+$Z$3*25)&lt;50,$S6*$T6,ROUNDDOWN($S6+$S6*($Y$3-50)/100+$S6*$Z$3*25/100,0)*$T6))</f>
        <v>50</v>
      </c>
      <c r="V6">
        <f>IF($R6="","",ROUNDDOWN($T6*$G6,0)-$T6)</f>
        <v>0</v>
      </c>
      <c r="W6">
        <f>IF($V6="","",IF($V6=0,$U6,IF(($Y$3+$Z$3*25)&lt;50,$S6*($T6+$V6),ROUNDDOWN($S6+$S6*($Y$3-50)/100+$S6*$Z$3*25/100,0)*($T6+$V6))))</f>
        <v>50</v>
      </c>
      <c r="X6">
        <f>IF($T6="","",IF($V6=0,"",ROUNDUP($V6/$T6*1000/75,0)))</f>
      </c>
      <c r="Y6" s="16"/>
      <c r="Z6">
        <f>IF($R6="","",IF($Y6="",$W6,$W6+ROUNDDOWN($Y6+$Y6*($Y$3-50)/100+$Y6*$Z$3*25/100,0)))</f>
        <v>50</v>
      </c>
      <c r="AA6">
        <f>IF($U6="","",IF($B6=1,"",IF(($Y$3+$AA$3*2)&lt;50,$S6*$T6+$Y6,ROUNDDOWN($S6+$S6*($Y$3-50)/100+$S6*$AA$3*2/100,0)*$T6+ROUNDDOWN($Y6+$Y6*($Y$3-50)/100+$Y6*$AA$3*2/100,0))))</f>
        <v>50</v>
      </c>
    </row>
    <row r="7" spans="1:27" ht="13.5">
      <c r="A7">
        <v>2</v>
      </c>
      <c r="B7">
        <v>1</v>
      </c>
      <c r="C7">
        <v>900</v>
      </c>
      <c r="D7" s="4">
        <v>1350</v>
      </c>
      <c r="E7" t="s">
        <v>6</v>
      </c>
      <c r="F7" t="s">
        <v>7</v>
      </c>
      <c r="G7" s="5">
        <v>1.6</v>
      </c>
      <c r="H7">
        <v>21</v>
      </c>
      <c r="I7">
        <f>IF($H7="","",ROUNDDOWN($H7*$G7,0))</f>
        <v>33</v>
      </c>
      <c r="J7" t="s">
        <v>505</v>
      </c>
      <c r="K7" s="17">
        <v>10</v>
      </c>
      <c r="L7" s="18">
        <v>7</v>
      </c>
      <c r="M7">
        <f aca="true" t="shared" si="0" ref="M7:M70">$B7*$K7*$L7</f>
        <v>70</v>
      </c>
      <c r="N7">
        <f aca="true" t="shared" si="1" ref="N7:N80">IF($L7="","",ROUNDDOWN($L7*$G7,0)-$L7)</f>
        <v>4</v>
      </c>
      <c r="O7">
        <f aca="true" t="shared" si="2" ref="O7:O80">IF($N7=0,"",IF($N7="","",$M7+$K7*$N7))</f>
        <v>110</v>
      </c>
      <c r="P7">
        <f aca="true" t="shared" si="3" ref="P7:P70">IF($L7="","",IF($N7=0,"",ROUNDUP($N7/$L7*20,0)))</f>
        <v>12</v>
      </c>
      <c r="Q7">
        <v>2</v>
      </c>
      <c r="R7">
        <v>2</v>
      </c>
      <c r="S7" s="17">
        <v>26</v>
      </c>
      <c r="T7" s="18">
        <v>3</v>
      </c>
      <c r="U7">
        <f aca="true" t="shared" si="4" ref="U7:U70">IF($R7="","",IF(($Y$3+$Z$3*25)&lt;50,$S7*$T7,ROUNDDOWN($S7+$S7*($Y$3-50)/100+$S7*$Z$3*25/100,0)*$T7))</f>
        <v>78</v>
      </c>
      <c r="V7">
        <f aca="true" t="shared" si="5" ref="V7:V70">IF($R7="","",ROUNDDOWN($T7*$G7,0)-$T7)</f>
        <v>1</v>
      </c>
      <c r="W7">
        <f aca="true" t="shared" si="6" ref="W7:W70">IF($V7="","",IF($V7=0,$U7,IF(($Y$3+$Z$3*25)&lt;50,$S7*($T7+$V7),ROUNDDOWN($S7+$S7*($Y$3-50)/100+$S7*$Z$3*25/100,0)*($T7+$V7))))</f>
        <v>104</v>
      </c>
      <c r="X7">
        <f aca="true" t="shared" si="7" ref="X7:X70">IF($T7="","",IF($V7=0,"",ROUNDUP($V7/$T7*1000/75,0)))</f>
        <v>5</v>
      </c>
      <c r="Y7" s="19">
        <v>45</v>
      </c>
      <c r="Z7">
        <f aca="true" t="shared" si="8" ref="Z7:Z70">IF($R7="","",IF($Y7="",$W7,$W7+ROUNDDOWN($Y7+$Y7*($Y$3-50)/100+$Y7*$Z$3*25/100,0)))</f>
        <v>149</v>
      </c>
      <c r="AA7">
        <f aca="true" t="shared" si="9" ref="AA7:AA70">IF($U7="","",IF($B7=1,"",IF(($Y$3+$AA$3*2)&lt;50,$S7*$T7+$Y7,ROUNDDOWN($S7+$S7*($Y$3-50)/100+$S7*$AA$3*2/100,0)*$T7+ROUNDDOWN($Y7+$Y7*($Y$3-50)/100+$Y7*$AA$3*2/100,0))))</f>
      </c>
    </row>
    <row r="8" spans="1:27" ht="13.5">
      <c r="A8">
        <v>3</v>
      </c>
      <c r="B8">
        <v>1</v>
      </c>
      <c r="C8">
        <v>900</v>
      </c>
      <c r="D8" s="4">
        <v>1350</v>
      </c>
      <c r="E8" t="s">
        <v>6</v>
      </c>
      <c r="F8" t="s">
        <v>506</v>
      </c>
      <c r="G8" s="5">
        <v>1.6</v>
      </c>
      <c r="H8">
        <v>14</v>
      </c>
      <c r="I8">
        <f>IF($H8="","",ROUNDDOWN($H8*$G8,0))</f>
        <v>22</v>
      </c>
      <c r="J8" t="s">
        <v>363</v>
      </c>
      <c r="K8" s="17"/>
      <c r="L8" s="18"/>
      <c r="M8">
        <f t="shared" si="0"/>
        <v>0</v>
      </c>
      <c r="N8">
        <f t="shared" si="1"/>
      </c>
      <c r="O8">
        <f t="shared" si="2"/>
      </c>
      <c r="P8">
        <f t="shared" si="3"/>
      </c>
      <c r="Q8">
        <v>1</v>
      </c>
      <c r="S8" s="17"/>
      <c r="T8" s="18"/>
      <c r="U8">
        <f t="shared" si="4"/>
      </c>
      <c r="V8">
        <f t="shared" si="5"/>
      </c>
      <c r="W8">
        <f t="shared" si="6"/>
      </c>
      <c r="X8">
        <f t="shared" si="7"/>
      </c>
      <c r="Y8" s="19"/>
      <c r="Z8">
        <f t="shared" si="8"/>
      </c>
      <c r="AA8">
        <f t="shared" si="9"/>
      </c>
    </row>
    <row r="9" spans="1:27" ht="13.5">
      <c r="A9">
        <v>4</v>
      </c>
      <c r="B9">
        <v>3</v>
      </c>
      <c r="C9" s="4">
        <v>1350</v>
      </c>
      <c r="D9" s="4">
        <v>1500</v>
      </c>
      <c r="E9" t="s">
        <v>6</v>
      </c>
      <c r="F9" t="s">
        <v>8</v>
      </c>
      <c r="G9" s="5">
        <v>1.6</v>
      </c>
      <c r="H9">
        <v>30</v>
      </c>
      <c r="I9">
        <f>IF($H9="","",ROUNDDOWN($H9*$G9,0))</f>
        <v>48</v>
      </c>
      <c r="J9" t="s">
        <v>495</v>
      </c>
      <c r="K9" s="17"/>
      <c r="L9" s="18"/>
      <c r="M9">
        <f t="shared" si="0"/>
        <v>0</v>
      </c>
      <c r="N9">
        <f t="shared" si="1"/>
      </c>
      <c r="O9">
        <f t="shared" si="2"/>
      </c>
      <c r="P9">
        <f t="shared" si="3"/>
      </c>
      <c r="Q9">
        <v>1</v>
      </c>
      <c r="R9">
        <v>2</v>
      </c>
      <c r="S9" s="17"/>
      <c r="T9" s="18"/>
      <c r="U9">
        <f t="shared" si="4"/>
        <v>0</v>
      </c>
      <c r="V9">
        <f t="shared" si="5"/>
        <v>0</v>
      </c>
      <c r="W9">
        <f t="shared" si="6"/>
        <v>0</v>
      </c>
      <c r="X9">
        <f t="shared" si="7"/>
      </c>
      <c r="Y9" s="19"/>
      <c r="Z9">
        <f t="shared" si="8"/>
        <v>0</v>
      </c>
      <c r="AA9">
        <f t="shared" si="9"/>
        <v>0</v>
      </c>
    </row>
    <row r="10" spans="1:27" ht="13.5">
      <c r="A10">
        <v>5</v>
      </c>
      <c r="B10">
        <v>3</v>
      </c>
      <c r="C10">
        <v>750</v>
      </c>
      <c r="D10" s="4">
        <v>1800</v>
      </c>
      <c r="E10" t="s">
        <v>6</v>
      </c>
      <c r="F10" t="s">
        <v>9</v>
      </c>
      <c r="G10" s="5">
        <v>1.3</v>
      </c>
      <c r="H10">
        <v>8</v>
      </c>
      <c r="I10">
        <f aca="true" t="shared" si="10" ref="I10:I82">IF($H10="","",ROUNDDOWN($H10*$G10,0))</f>
        <v>10</v>
      </c>
      <c r="J10" t="s">
        <v>354</v>
      </c>
      <c r="K10" s="17"/>
      <c r="L10" s="18"/>
      <c r="M10">
        <f t="shared" si="0"/>
        <v>0</v>
      </c>
      <c r="N10">
        <f t="shared" si="1"/>
      </c>
      <c r="O10">
        <f t="shared" si="2"/>
      </c>
      <c r="P10">
        <f t="shared" si="3"/>
      </c>
      <c r="Q10">
        <v>1</v>
      </c>
      <c r="S10" s="17"/>
      <c r="T10" s="18"/>
      <c r="U10">
        <f t="shared" si="4"/>
      </c>
      <c r="V10">
        <f t="shared" si="5"/>
      </c>
      <c r="W10">
        <f t="shared" si="6"/>
      </c>
      <c r="X10">
        <f t="shared" si="7"/>
      </c>
      <c r="Y10" s="19"/>
      <c r="Z10">
        <f t="shared" si="8"/>
      </c>
      <c r="AA10">
        <f t="shared" si="9"/>
      </c>
    </row>
    <row r="11" spans="1:27" ht="13.5">
      <c r="A11">
        <v>6</v>
      </c>
      <c r="B11">
        <v>3</v>
      </c>
      <c r="C11" s="4">
        <v>1350</v>
      </c>
      <c r="D11" s="4">
        <v>3900</v>
      </c>
      <c r="E11" t="s">
        <v>11</v>
      </c>
      <c r="F11" t="s">
        <v>10</v>
      </c>
      <c r="G11" s="5">
        <v>1.4</v>
      </c>
      <c r="H11">
        <v>15</v>
      </c>
      <c r="I11">
        <f t="shared" si="10"/>
        <v>21</v>
      </c>
      <c r="J11" t="s">
        <v>355</v>
      </c>
      <c r="K11" s="17"/>
      <c r="L11" s="18"/>
      <c r="M11">
        <f t="shared" si="0"/>
        <v>0</v>
      </c>
      <c r="N11">
        <f t="shared" si="1"/>
      </c>
      <c r="O11">
        <f t="shared" si="2"/>
      </c>
      <c r="P11">
        <f t="shared" si="3"/>
      </c>
      <c r="Q11">
        <v>3</v>
      </c>
      <c r="R11">
        <v>1</v>
      </c>
      <c r="S11" s="17"/>
      <c r="T11" s="18"/>
      <c r="U11">
        <f t="shared" si="4"/>
        <v>0</v>
      </c>
      <c r="V11">
        <f t="shared" si="5"/>
        <v>0</v>
      </c>
      <c r="W11">
        <f t="shared" si="6"/>
        <v>0</v>
      </c>
      <c r="X11">
        <f t="shared" si="7"/>
      </c>
      <c r="Y11" s="19"/>
      <c r="Z11">
        <f t="shared" si="8"/>
        <v>0</v>
      </c>
      <c r="AA11">
        <f t="shared" si="9"/>
        <v>0</v>
      </c>
    </row>
    <row r="12" spans="1:27" ht="13.5">
      <c r="A12">
        <v>7</v>
      </c>
      <c r="B12">
        <v>3</v>
      </c>
      <c r="C12" s="4">
        <v>1050</v>
      </c>
      <c r="D12" s="4">
        <v>1800</v>
      </c>
      <c r="E12" t="s">
        <v>6</v>
      </c>
      <c r="F12" t="s">
        <v>12</v>
      </c>
      <c r="G12" s="5">
        <v>1.35</v>
      </c>
      <c r="H12">
        <v>14</v>
      </c>
      <c r="I12">
        <f t="shared" si="10"/>
        <v>18</v>
      </c>
      <c r="J12" t="s">
        <v>356</v>
      </c>
      <c r="K12" s="17"/>
      <c r="L12" s="18"/>
      <c r="M12">
        <f t="shared" si="0"/>
        <v>0</v>
      </c>
      <c r="N12">
        <f t="shared" si="1"/>
      </c>
      <c r="O12">
        <f t="shared" si="2"/>
      </c>
      <c r="P12">
        <f t="shared" si="3"/>
      </c>
      <c r="Q12">
        <v>2</v>
      </c>
      <c r="R12">
        <v>1</v>
      </c>
      <c r="S12" s="17"/>
      <c r="T12" s="18"/>
      <c r="U12">
        <f t="shared" si="4"/>
        <v>0</v>
      </c>
      <c r="V12">
        <f t="shared" si="5"/>
        <v>0</v>
      </c>
      <c r="W12">
        <f t="shared" si="6"/>
        <v>0</v>
      </c>
      <c r="X12">
        <f t="shared" si="7"/>
      </c>
      <c r="Y12" s="19"/>
      <c r="Z12">
        <f t="shared" si="8"/>
        <v>0</v>
      </c>
      <c r="AA12">
        <f t="shared" si="9"/>
        <v>0</v>
      </c>
    </row>
    <row r="13" spans="1:27" ht="13.5">
      <c r="A13">
        <v>8</v>
      </c>
      <c r="B13">
        <v>1</v>
      </c>
      <c r="C13" s="4">
        <v>1300</v>
      </c>
      <c r="D13" s="4">
        <v>2850</v>
      </c>
      <c r="E13" t="s">
        <v>11</v>
      </c>
      <c r="F13" t="s">
        <v>13</v>
      </c>
      <c r="G13" s="5">
        <v>1.7</v>
      </c>
      <c r="H13">
        <v>25</v>
      </c>
      <c r="I13">
        <f t="shared" si="10"/>
        <v>42</v>
      </c>
      <c r="J13" t="s">
        <v>357</v>
      </c>
      <c r="K13" s="17"/>
      <c r="L13" s="18"/>
      <c r="M13">
        <f t="shared" si="0"/>
        <v>0</v>
      </c>
      <c r="N13">
        <f t="shared" si="1"/>
      </c>
      <c r="O13">
        <f t="shared" si="2"/>
      </c>
      <c r="P13">
        <f t="shared" si="3"/>
      </c>
      <c r="Q13">
        <v>3</v>
      </c>
      <c r="R13">
        <v>1</v>
      </c>
      <c r="S13" s="17"/>
      <c r="T13" s="18"/>
      <c r="U13">
        <f t="shared" si="4"/>
        <v>0</v>
      </c>
      <c r="V13">
        <f t="shared" si="5"/>
        <v>0</v>
      </c>
      <c r="W13">
        <f t="shared" si="6"/>
        <v>0</v>
      </c>
      <c r="X13">
        <f t="shared" si="7"/>
      </c>
      <c r="Y13" s="19"/>
      <c r="Z13">
        <f t="shared" si="8"/>
        <v>0</v>
      </c>
      <c r="AA13">
        <f t="shared" si="9"/>
      </c>
    </row>
    <row r="14" spans="1:27" ht="13.5">
      <c r="A14">
        <v>9</v>
      </c>
      <c r="B14">
        <v>3</v>
      </c>
      <c r="C14">
        <v>750</v>
      </c>
      <c r="D14" s="4">
        <v>2550</v>
      </c>
      <c r="E14" t="s">
        <v>6</v>
      </c>
      <c r="F14" t="s">
        <v>14</v>
      </c>
      <c r="G14" s="5">
        <v>1.3</v>
      </c>
      <c r="H14">
        <v>12</v>
      </c>
      <c r="I14">
        <f t="shared" si="10"/>
        <v>15</v>
      </c>
      <c r="J14" t="s">
        <v>358</v>
      </c>
      <c r="K14" s="17"/>
      <c r="L14" s="18"/>
      <c r="M14">
        <f t="shared" si="0"/>
        <v>0</v>
      </c>
      <c r="N14">
        <f t="shared" si="1"/>
      </c>
      <c r="O14">
        <f t="shared" si="2"/>
      </c>
      <c r="P14">
        <f t="shared" si="3"/>
      </c>
      <c r="Q14">
        <v>2</v>
      </c>
      <c r="R14">
        <v>1</v>
      </c>
      <c r="S14" s="17"/>
      <c r="T14" s="18"/>
      <c r="U14">
        <f t="shared" si="4"/>
        <v>0</v>
      </c>
      <c r="V14">
        <f t="shared" si="5"/>
        <v>0</v>
      </c>
      <c r="W14">
        <f t="shared" si="6"/>
        <v>0</v>
      </c>
      <c r="X14">
        <f t="shared" si="7"/>
      </c>
      <c r="Y14" s="19"/>
      <c r="Z14">
        <f t="shared" si="8"/>
        <v>0</v>
      </c>
      <c r="AA14">
        <f t="shared" si="9"/>
        <v>0</v>
      </c>
    </row>
    <row r="15" spans="1:27" ht="13.5">
      <c r="A15">
        <v>10</v>
      </c>
      <c r="B15">
        <v>3</v>
      </c>
      <c r="C15">
        <v>750</v>
      </c>
      <c r="D15" s="4">
        <v>2550</v>
      </c>
      <c r="E15" t="s">
        <v>6</v>
      </c>
      <c r="F15" t="s">
        <v>15</v>
      </c>
      <c r="G15" s="5">
        <v>1.3</v>
      </c>
      <c r="H15">
        <v>12</v>
      </c>
      <c r="I15">
        <f t="shared" si="10"/>
        <v>15</v>
      </c>
      <c r="J15" t="s">
        <v>507</v>
      </c>
      <c r="K15" s="17"/>
      <c r="L15" s="18"/>
      <c r="M15">
        <f t="shared" si="0"/>
        <v>0</v>
      </c>
      <c r="N15">
        <f t="shared" si="1"/>
      </c>
      <c r="O15">
        <f t="shared" si="2"/>
      </c>
      <c r="P15">
        <f t="shared" si="3"/>
      </c>
      <c r="Q15">
        <v>2</v>
      </c>
      <c r="R15">
        <v>1</v>
      </c>
      <c r="S15" s="17"/>
      <c r="T15" s="18"/>
      <c r="U15">
        <f t="shared" si="4"/>
        <v>0</v>
      </c>
      <c r="V15">
        <f t="shared" si="5"/>
        <v>0</v>
      </c>
      <c r="W15">
        <f t="shared" si="6"/>
        <v>0</v>
      </c>
      <c r="X15">
        <f t="shared" si="7"/>
      </c>
      <c r="Y15" s="19"/>
      <c r="Z15">
        <f t="shared" si="8"/>
        <v>0</v>
      </c>
      <c r="AA15">
        <f t="shared" si="9"/>
        <v>0</v>
      </c>
    </row>
    <row r="16" spans="1:27" ht="13.5">
      <c r="A16">
        <v>11</v>
      </c>
      <c r="B16">
        <v>3</v>
      </c>
      <c r="C16" s="4">
        <v>1050</v>
      </c>
      <c r="D16" s="4">
        <v>1800</v>
      </c>
      <c r="E16" t="s">
        <v>6</v>
      </c>
      <c r="F16" t="s">
        <v>16</v>
      </c>
      <c r="G16" s="5">
        <v>1.3</v>
      </c>
      <c r="H16">
        <v>15</v>
      </c>
      <c r="I16">
        <f t="shared" si="10"/>
        <v>19</v>
      </c>
      <c r="J16" t="s">
        <v>359</v>
      </c>
      <c r="K16" s="17"/>
      <c r="L16" s="18"/>
      <c r="M16">
        <f t="shared" si="0"/>
        <v>0</v>
      </c>
      <c r="N16">
        <f t="shared" si="1"/>
      </c>
      <c r="O16">
        <f t="shared" si="2"/>
      </c>
      <c r="P16">
        <f t="shared" si="3"/>
      </c>
      <c r="Q16">
        <v>2</v>
      </c>
      <c r="R16">
        <v>1</v>
      </c>
      <c r="S16" s="17"/>
      <c r="T16" s="18"/>
      <c r="U16">
        <f t="shared" si="4"/>
        <v>0</v>
      </c>
      <c r="V16">
        <f t="shared" si="5"/>
        <v>0</v>
      </c>
      <c r="W16">
        <f t="shared" si="6"/>
        <v>0</v>
      </c>
      <c r="X16">
        <f t="shared" si="7"/>
      </c>
      <c r="Y16" s="19"/>
      <c r="Z16">
        <f t="shared" si="8"/>
        <v>0</v>
      </c>
      <c r="AA16">
        <f t="shared" si="9"/>
        <v>0</v>
      </c>
    </row>
    <row r="17" spans="1:27" ht="13.5">
      <c r="A17">
        <v>12</v>
      </c>
      <c r="B17">
        <v>3</v>
      </c>
      <c r="C17" s="4">
        <v>1350</v>
      </c>
      <c r="D17" s="4">
        <v>2400</v>
      </c>
      <c r="E17" t="s">
        <v>6</v>
      </c>
      <c r="F17" t="s">
        <v>17</v>
      </c>
      <c r="G17" s="5">
        <v>1.5</v>
      </c>
      <c r="H17">
        <v>12</v>
      </c>
      <c r="I17">
        <f t="shared" si="10"/>
        <v>18</v>
      </c>
      <c r="J17" t="s">
        <v>360</v>
      </c>
      <c r="K17" s="17"/>
      <c r="L17" s="18"/>
      <c r="M17">
        <f t="shared" si="0"/>
        <v>0</v>
      </c>
      <c r="N17">
        <f t="shared" si="1"/>
      </c>
      <c r="O17">
        <f t="shared" si="2"/>
      </c>
      <c r="P17">
        <f t="shared" si="3"/>
      </c>
      <c r="Q17">
        <v>2</v>
      </c>
      <c r="R17">
        <v>1</v>
      </c>
      <c r="S17" s="17"/>
      <c r="T17" s="18"/>
      <c r="U17">
        <f t="shared" si="4"/>
        <v>0</v>
      </c>
      <c r="V17">
        <f t="shared" si="5"/>
        <v>0</v>
      </c>
      <c r="W17">
        <f t="shared" si="6"/>
        <v>0</v>
      </c>
      <c r="X17">
        <f t="shared" si="7"/>
      </c>
      <c r="Y17" s="19"/>
      <c r="Z17">
        <f t="shared" si="8"/>
        <v>0</v>
      </c>
      <c r="AA17">
        <f t="shared" si="9"/>
        <v>0</v>
      </c>
    </row>
    <row r="18" spans="1:27" ht="13.5">
      <c r="A18">
        <v>13</v>
      </c>
      <c r="B18">
        <v>3</v>
      </c>
      <c r="C18" s="4">
        <v>1800</v>
      </c>
      <c r="D18" s="4">
        <v>2700</v>
      </c>
      <c r="E18" t="s">
        <v>6</v>
      </c>
      <c r="F18" t="s">
        <v>18</v>
      </c>
      <c r="G18" s="5">
        <v>1.45</v>
      </c>
      <c r="H18">
        <v>18</v>
      </c>
      <c r="I18">
        <f t="shared" si="10"/>
        <v>26</v>
      </c>
      <c r="J18" t="s">
        <v>360</v>
      </c>
      <c r="K18" s="17"/>
      <c r="L18" s="18"/>
      <c r="M18">
        <f t="shared" si="0"/>
        <v>0</v>
      </c>
      <c r="N18">
        <f t="shared" si="1"/>
      </c>
      <c r="O18">
        <f t="shared" si="2"/>
      </c>
      <c r="P18">
        <f t="shared" si="3"/>
      </c>
      <c r="Q18">
        <v>2</v>
      </c>
      <c r="R18">
        <v>1</v>
      </c>
      <c r="S18" s="17"/>
      <c r="T18" s="18"/>
      <c r="U18">
        <f t="shared" si="4"/>
        <v>0</v>
      </c>
      <c r="V18">
        <f t="shared" si="5"/>
        <v>0</v>
      </c>
      <c r="W18">
        <f t="shared" si="6"/>
        <v>0</v>
      </c>
      <c r="X18">
        <f t="shared" si="7"/>
      </c>
      <c r="Y18" s="19"/>
      <c r="Z18">
        <f t="shared" si="8"/>
        <v>0</v>
      </c>
      <c r="AA18">
        <f t="shared" si="9"/>
        <v>0</v>
      </c>
    </row>
    <row r="19" spans="1:27" ht="13.5">
      <c r="A19">
        <v>14</v>
      </c>
      <c r="B19">
        <v>1</v>
      </c>
      <c r="C19" s="4">
        <v>1500</v>
      </c>
      <c r="D19" s="4">
        <v>2900</v>
      </c>
      <c r="E19" t="s">
        <v>6</v>
      </c>
      <c r="F19" t="s">
        <v>19</v>
      </c>
      <c r="G19" s="5">
        <v>1.7</v>
      </c>
      <c r="H19">
        <v>32</v>
      </c>
      <c r="I19">
        <f t="shared" si="10"/>
        <v>54</v>
      </c>
      <c r="J19" t="s">
        <v>357</v>
      </c>
      <c r="K19" s="17"/>
      <c r="L19" s="18"/>
      <c r="M19">
        <f t="shared" si="0"/>
        <v>0</v>
      </c>
      <c r="N19">
        <f t="shared" si="1"/>
      </c>
      <c r="O19">
        <f t="shared" si="2"/>
      </c>
      <c r="P19">
        <f t="shared" si="3"/>
      </c>
      <c r="Q19">
        <v>3</v>
      </c>
      <c r="R19">
        <v>2</v>
      </c>
      <c r="S19" s="17"/>
      <c r="T19" s="18"/>
      <c r="U19">
        <f t="shared" si="4"/>
        <v>0</v>
      </c>
      <c r="V19">
        <f t="shared" si="5"/>
        <v>0</v>
      </c>
      <c r="W19">
        <f t="shared" si="6"/>
        <v>0</v>
      </c>
      <c r="X19">
        <f t="shared" si="7"/>
      </c>
      <c r="Y19" s="19"/>
      <c r="Z19">
        <f t="shared" si="8"/>
        <v>0</v>
      </c>
      <c r="AA19">
        <f t="shared" si="9"/>
      </c>
    </row>
    <row r="20" spans="1:27" ht="13.5">
      <c r="A20">
        <v>15</v>
      </c>
      <c r="B20">
        <v>1</v>
      </c>
      <c r="C20" s="4">
        <v>1250</v>
      </c>
      <c r="D20" s="4">
        <v>2300</v>
      </c>
      <c r="E20" t="s">
        <v>6</v>
      </c>
      <c r="F20" t="s">
        <v>20</v>
      </c>
      <c r="G20" s="5">
        <v>1.6</v>
      </c>
      <c r="H20">
        <v>29</v>
      </c>
      <c r="I20">
        <f t="shared" si="10"/>
        <v>46</v>
      </c>
      <c r="J20" t="s">
        <v>359</v>
      </c>
      <c r="K20" s="17"/>
      <c r="L20" s="18"/>
      <c r="M20">
        <f t="shared" si="0"/>
        <v>0</v>
      </c>
      <c r="N20">
        <f t="shared" si="1"/>
      </c>
      <c r="O20">
        <f t="shared" si="2"/>
      </c>
      <c r="P20">
        <f t="shared" si="3"/>
      </c>
      <c r="Q20">
        <v>2</v>
      </c>
      <c r="R20">
        <v>1</v>
      </c>
      <c r="S20" s="17"/>
      <c r="T20" s="18"/>
      <c r="U20">
        <f t="shared" si="4"/>
        <v>0</v>
      </c>
      <c r="V20">
        <f t="shared" si="5"/>
        <v>0</v>
      </c>
      <c r="W20">
        <f t="shared" si="6"/>
        <v>0</v>
      </c>
      <c r="X20">
        <f t="shared" si="7"/>
      </c>
      <c r="Y20" s="19"/>
      <c r="Z20">
        <f t="shared" si="8"/>
        <v>0</v>
      </c>
      <c r="AA20">
        <f t="shared" si="9"/>
      </c>
    </row>
    <row r="21" spans="1:27" ht="13.5">
      <c r="A21">
        <v>16</v>
      </c>
      <c r="B21">
        <v>3</v>
      </c>
      <c r="C21" s="4">
        <v>1050</v>
      </c>
      <c r="D21" s="4">
        <v>2700</v>
      </c>
      <c r="E21" t="s">
        <v>6</v>
      </c>
      <c r="F21" t="s">
        <v>21</v>
      </c>
      <c r="G21" s="5">
        <v>1.3</v>
      </c>
      <c r="H21">
        <v>18</v>
      </c>
      <c r="I21">
        <f t="shared" si="10"/>
        <v>23</v>
      </c>
      <c r="J21" t="s">
        <v>359</v>
      </c>
      <c r="K21" s="17"/>
      <c r="L21" s="18"/>
      <c r="M21">
        <f t="shared" si="0"/>
        <v>0</v>
      </c>
      <c r="N21">
        <f t="shared" si="1"/>
      </c>
      <c r="O21">
        <f t="shared" si="2"/>
      </c>
      <c r="P21">
        <f t="shared" si="3"/>
      </c>
      <c r="Q21">
        <v>2</v>
      </c>
      <c r="R21">
        <v>1</v>
      </c>
      <c r="S21" s="17"/>
      <c r="T21" s="18"/>
      <c r="U21">
        <f t="shared" si="4"/>
        <v>0</v>
      </c>
      <c r="V21">
        <f t="shared" si="5"/>
        <v>0</v>
      </c>
      <c r="W21">
        <f t="shared" si="6"/>
        <v>0</v>
      </c>
      <c r="X21">
        <f t="shared" si="7"/>
      </c>
      <c r="Y21" s="19"/>
      <c r="Z21">
        <f t="shared" si="8"/>
        <v>0</v>
      </c>
      <c r="AA21">
        <f t="shared" si="9"/>
        <v>0</v>
      </c>
    </row>
    <row r="22" spans="1:27" ht="13.5">
      <c r="A22">
        <v>17</v>
      </c>
      <c r="B22">
        <v>3</v>
      </c>
      <c r="C22" s="4">
        <v>1350</v>
      </c>
      <c r="D22" s="4">
        <v>2700</v>
      </c>
      <c r="E22" t="s">
        <v>6</v>
      </c>
      <c r="F22" t="s">
        <v>22</v>
      </c>
      <c r="G22" s="5">
        <v>1.3</v>
      </c>
      <c r="H22">
        <v>22</v>
      </c>
      <c r="I22">
        <f t="shared" si="10"/>
        <v>28</v>
      </c>
      <c r="J22" t="s">
        <v>353</v>
      </c>
      <c r="K22" s="17"/>
      <c r="L22" s="18"/>
      <c r="M22">
        <f t="shared" si="0"/>
        <v>0</v>
      </c>
      <c r="N22">
        <f t="shared" si="1"/>
      </c>
      <c r="O22">
        <f t="shared" si="2"/>
      </c>
      <c r="P22">
        <f t="shared" si="3"/>
      </c>
      <c r="Q22">
        <v>2</v>
      </c>
      <c r="R22">
        <v>1</v>
      </c>
      <c r="S22" s="17"/>
      <c r="T22" s="18"/>
      <c r="U22">
        <f t="shared" si="4"/>
        <v>0</v>
      </c>
      <c r="V22">
        <f t="shared" si="5"/>
        <v>0</v>
      </c>
      <c r="W22">
        <f t="shared" si="6"/>
        <v>0</v>
      </c>
      <c r="X22">
        <f t="shared" si="7"/>
      </c>
      <c r="Y22" s="19"/>
      <c r="Z22">
        <f t="shared" si="8"/>
        <v>0</v>
      </c>
      <c r="AA22">
        <f t="shared" si="9"/>
        <v>0</v>
      </c>
    </row>
    <row r="23" spans="1:27" ht="13.5">
      <c r="A23">
        <v>18</v>
      </c>
      <c r="B23">
        <v>3</v>
      </c>
      <c r="C23" s="4">
        <v>1500</v>
      </c>
      <c r="D23" s="4">
        <v>3300</v>
      </c>
      <c r="E23" t="s">
        <v>6</v>
      </c>
      <c r="F23" t="s">
        <v>23</v>
      </c>
      <c r="G23" s="5">
        <v>1.35</v>
      </c>
      <c r="H23">
        <v>24</v>
      </c>
      <c r="I23">
        <f t="shared" si="10"/>
        <v>32</v>
      </c>
      <c r="J23" t="s">
        <v>359</v>
      </c>
      <c r="K23" s="17"/>
      <c r="L23" s="18"/>
      <c r="M23">
        <f t="shared" si="0"/>
        <v>0</v>
      </c>
      <c r="N23">
        <f t="shared" si="1"/>
      </c>
      <c r="O23">
        <f t="shared" si="2"/>
      </c>
      <c r="P23">
        <f t="shared" si="3"/>
      </c>
      <c r="Q23">
        <v>2</v>
      </c>
      <c r="R23">
        <v>1</v>
      </c>
      <c r="S23" s="17"/>
      <c r="T23" s="18"/>
      <c r="U23">
        <f t="shared" si="4"/>
        <v>0</v>
      </c>
      <c r="V23">
        <f t="shared" si="5"/>
        <v>0</v>
      </c>
      <c r="W23">
        <f t="shared" si="6"/>
        <v>0</v>
      </c>
      <c r="X23">
        <f t="shared" si="7"/>
      </c>
      <c r="Y23" s="19"/>
      <c r="Z23">
        <f t="shared" si="8"/>
        <v>0</v>
      </c>
      <c r="AA23">
        <f t="shared" si="9"/>
        <v>0</v>
      </c>
    </row>
    <row r="24" spans="1:27" ht="13.5">
      <c r="A24">
        <v>19</v>
      </c>
      <c r="B24">
        <v>1</v>
      </c>
      <c r="C24" s="4">
        <v>1350</v>
      </c>
      <c r="D24" s="4">
        <v>2850</v>
      </c>
      <c r="E24" t="s">
        <v>6</v>
      </c>
      <c r="F24" t="s">
        <v>24</v>
      </c>
      <c r="G24" s="5">
        <v>1.75</v>
      </c>
      <c r="H24">
        <v>36</v>
      </c>
      <c r="I24">
        <f t="shared" si="10"/>
        <v>63</v>
      </c>
      <c r="J24" t="s">
        <v>357</v>
      </c>
      <c r="K24" s="17"/>
      <c r="L24" s="18"/>
      <c r="M24">
        <f t="shared" si="0"/>
        <v>0</v>
      </c>
      <c r="N24">
        <f t="shared" si="1"/>
      </c>
      <c r="O24">
        <f t="shared" si="2"/>
      </c>
      <c r="P24">
        <f t="shared" si="3"/>
      </c>
      <c r="Q24">
        <v>2</v>
      </c>
      <c r="R24">
        <v>2</v>
      </c>
      <c r="S24" s="17"/>
      <c r="T24" s="18"/>
      <c r="U24">
        <f t="shared" si="4"/>
        <v>0</v>
      </c>
      <c r="V24">
        <f t="shared" si="5"/>
        <v>0</v>
      </c>
      <c r="W24">
        <f t="shared" si="6"/>
        <v>0</v>
      </c>
      <c r="X24">
        <f t="shared" si="7"/>
      </c>
      <c r="Y24" s="19"/>
      <c r="Z24">
        <f t="shared" si="8"/>
        <v>0</v>
      </c>
      <c r="AA24">
        <f t="shared" si="9"/>
      </c>
    </row>
    <row r="25" spans="1:27" ht="13.5">
      <c r="A25">
        <v>20</v>
      </c>
      <c r="B25">
        <v>3</v>
      </c>
      <c r="C25" s="4">
        <v>2850</v>
      </c>
      <c r="D25" s="4">
        <v>4050</v>
      </c>
      <c r="E25" t="s">
        <v>11</v>
      </c>
      <c r="F25" t="s">
        <v>25</v>
      </c>
      <c r="G25" s="5">
        <v>1.5</v>
      </c>
      <c r="H25">
        <v>34</v>
      </c>
      <c r="I25">
        <f t="shared" si="10"/>
        <v>51</v>
      </c>
      <c r="J25" t="s">
        <v>361</v>
      </c>
      <c r="K25" s="17"/>
      <c r="L25" s="18"/>
      <c r="M25">
        <f t="shared" si="0"/>
        <v>0</v>
      </c>
      <c r="N25">
        <f t="shared" si="1"/>
      </c>
      <c r="O25">
        <f t="shared" si="2"/>
      </c>
      <c r="P25">
        <f t="shared" si="3"/>
      </c>
      <c r="Q25">
        <v>2</v>
      </c>
      <c r="R25">
        <v>1</v>
      </c>
      <c r="S25" s="17"/>
      <c r="T25" s="18"/>
      <c r="U25">
        <f t="shared" si="4"/>
        <v>0</v>
      </c>
      <c r="V25">
        <f t="shared" si="5"/>
        <v>0</v>
      </c>
      <c r="W25">
        <f t="shared" si="6"/>
        <v>0</v>
      </c>
      <c r="X25">
        <f t="shared" si="7"/>
      </c>
      <c r="Y25" s="19"/>
      <c r="Z25">
        <f t="shared" si="8"/>
        <v>0</v>
      </c>
      <c r="AA25">
        <f t="shared" si="9"/>
        <v>0</v>
      </c>
    </row>
    <row r="26" spans="1:27" ht="13.5">
      <c r="A26">
        <v>21</v>
      </c>
      <c r="B26">
        <v>3</v>
      </c>
      <c r="C26" s="4">
        <v>2400</v>
      </c>
      <c r="D26" s="4">
        <v>3750</v>
      </c>
      <c r="E26" t="s">
        <v>11</v>
      </c>
      <c r="F26" t="s">
        <v>26</v>
      </c>
      <c r="G26" s="5">
        <v>1.55</v>
      </c>
      <c r="H26">
        <v>28</v>
      </c>
      <c r="I26">
        <f t="shared" si="10"/>
        <v>43</v>
      </c>
      <c r="J26" t="s">
        <v>362</v>
      </c>
      <c r="K26" s="17"/>
      <c r="L26" s="18"/>
      <c r="M26">
        <f t="shared" si="0"/>
        <v>0</v>
      </c>
      <c r="N26">
        <f t="shared" si="1"/>
      </c>
      <c r="O26">
        <f t="shared" si="2"/>
      </c>
      <c r="P26">
        <f t="shared" si="3"/>
      </c>
      <c r="Q26">
        <v>2</v>
      </c>
      <c r="R26">
        <v>1</v>
      </c>
      <c r="S26" s="17"/>
      <c r="T26" s="18"/>
      <c r="U26">
        <f t="shared" si="4"/>
        <v>0</v>
      </c>
      <c r="V26">
        <f t="shared" si="5"/>
        <v>0</v>
      </c>
      <c r="W26">
        <f t="shared" si="6"/>
        <v>0</v>
      </c>
      <c r="X26">
        <f t="shared" si="7"/>
      </c>
      <c r="Y26" s="19"/>
      <c r="Z26">
        <f t="shared" si="8"/>
        <v>0</v>
      </c>
      <c r="AA26">
        <f t="shared" si="9"/>
        <v>0</v>
      </c>
    </row>
    <row r="27" spans="1:27" ht="13.5">
      <c r="A27">
        <v>22</v>
      </c>
      <c r="B27">
        <v>3</v>
      </c>
      <c r="C27" s="4">
        <v>2700</v>
      </c>
      <c r="D27" s="4">
        <v>3750</v>
      </c>
      <c r="E27" t="s">
        <v>11</v>
      </c>
      <c r="F27" t="s">
        <v>27</v>
      </c>
      <c r="G27" s="5">
        <v>1.6</v>
      </c>
      <c r="H27">
        <v>30</v>
      </c>
      <c r="I27">
        <f t="shared" si="10"/>
        <v>48</v>
      </c>
      <c r="J27" t="s">
        <v>362</v>
      </c>
      <c r="K27" s="17"/>
      <c r="L27" s="18"/>
      <c r="M27">
        <f t="shared" si="0"/>
        <v>0</v>
      </c>
      <c r="N27">
        <f t="shared" si="1"/>
      </c>
      <c r="O27">
        <f t="shared" si="2"/>
      </c>
      <c r="P27">
        <f t="shared" si="3"/>
      </c>
      <c r="Q27">
        <v>2</v>
      </c>
      <c r="R27">
        <v>1</v>
      </c>
      <c r="S27" s="17"/>
      <c r="T27" s="18"/>
      <c r="U27">
        <f t="shared" si="4"/>
        <v>0</v>
      </c>
      <c r="V27">
        <f t="shared" si="5"/>
        <v>0</v>
      </c>
      <c r="W27">
        <f t="shared" si="6"/>
        <v>0</v>
      </c>
      <c r="X27">
        <f t="shared" si="7"/>
      </c>
      <c r="Y27" s="19"/>
      <c r="Z27">
        <f t="shared" si="8"/>
        <v>0</v>
      </c>
      <c r="AA27">
        <f t="shared" si="9"/>
        <v>0</v>
      </c>
    </row>
    <row r="28" spans="1:27" ht="13.5">
      <c r="A28">
        <v>23</v>
      </c>
      <c r="B28">
        <v>1</v>
      </c>
      <c r="C28" s="4">
        <v>2100</v>
      </c>
      <c r="D28" s="4">
        <v>3650</v>
      </c>
      <c r="E28" t="s">
        <v>11</v>
      </c>
      <c r="F28" t="s">
        <v>28</v>
      </c>
      <c r="G28" s="5">
        <v>1.9</v>
      </c>
      <c r="H28">
        <v>42</v>
      </c>
      <c r="I28">
        <f t="shared" si="10"/>
        <v>79</v>
      </c>
      <c r="J28" t="s">
        <v>357</v>
      </c>
      <c r="K28" s="17"/>
      <c r="L28" s="18"/>
      <c r="M28">
        <f t="shared" si="0"/>
        <v>0</v>
      </c>
      <c r="N28">
        <f t="shared" si="1"/>
      </c>
      <c r="O28">
        <f t="shared" si="2"/>
      </c>
      <c r="P28">
        <f t="shared" si="3"/>
      </c>
      <c r="Q28">
        <v>2</v>
      </c>
      <c r="R28">
        <v>2</v>
      </c>
      <c r="S28" s="17"/>
      <c r="T28" s="18"/>
      <c r="U28">
        <f t="shared" si="4"/>
        <v>0</v>
      </c>
      <c r="V28">
        <f t="shared" si="5"/>
        <v>0</v>
      </c>
      <c r="W28">
        <f t="shared" si="6"/>
        <v>0</v>
      </c>
      <c r="X28">
        <f t="shared" si="7"/>
      </c>
      <c r="Y28" s="19"/>
      <c r="Z28">
        <f t="shared" si="8"/>
        <v>0</v>
      </c>
      <c r="AA28">
        <f t="shared" si="9"/>
      </c>
    </row>
    <row r="29" spans="1:27" ht="13.5">
      <c r="A29">
        <v>24</v>
      </c>
      <c r="B29">
        <v>1</v>
      </c>
      <c r="C29" s="4">
        <v>3300</v>
      </c>
      <c r="D29" s="4">
        <v>4700</v>
      </c>
      <c r="E29" t="s">
        <v>11</v>
      </c>
      <c r="F29" t="s">
        <v>29</v>
      </c>
      <c r="G29" s="5">
        <v>1.85</v>
      </c>
      <c r="H29">
        <v>33</v>
      </c>
      <c r="I29">
        <f t="shared" si="10"/>
        <v>61</v>
      </c>
      <c r="J29" t="s">
        <v>357</v>
      </c>
      <c r="K29" s="17"/>
      <c r="L29" s="18"/>
      <c r="M29">
        <f t="shared" si="0"/>
        <v>0</v>
      </c>
      <c r="N29">
        <f t="shared" si="1"/>
      </c>
      <c r="O29">
        <f t="shared" si="2"/>
      </c>
      <c r="P29">
        <f t="shared" si="3"/>
      </c>
      <c r="Q29">
        <v>2</v>
      </c>
      <c r="R29">
        <v>2</v>
      </c>
      <c r="S29" s="17"/>
      <c r="T29" s="18"/>
      <c r="U29">
        <f t="shared" si="4"/>
        <v>0</v>
      </c>
      <c r="V29">
        <f t="shared" si="5"/>
        <v>0</v>
      </c>
      <c r="W29">
        <f t="shared" si="6"/>
        <v>0</v>
      </c>
      <c r="X29">
        <f t="shared" si="7"/>
      </c>
      <c r="Y29" s="19"/>
      <c r="Z29">
        <f t="shared" si="8"/>
        <v>0</v>
      </c>
      <c r="AA29">
        <f t="shared" si="9"/>
      </c>
    </row>
    <row r="30" spans="1:27" ht="13.5">
      <c r="A30">
        <v>25</v>
      </c>
      <c r="B30">
        <v>1</v>
      </c>
      <c r="C30" s="4">
        <v>3300</v>
      </c>
      <c r="D30" s="4">
        <v>4700</v>
      </c>
      <c r="E30" t="s">
        <v>11</v>
      </c>
      <c r="F30" t="s">
        <v>508</v>
      </c>
      <c r="G30" s="5">
        <v>1.95</v>
      </c>
      <c r="H30">
        <v>42</v>
      </c>
      <c r="I30">
        <f t="shared" si="10"/>
        <v>81</v>
      </c>
      <c r="J30" t="s">
        <v>357</v>
      </c>
      <c r="K30" s="17"/>
      <c r="L30" s="18"/>
      <c r="M30">
        <f t="shared" si="0"/>
        <v>0</v>
      </c>
      <c r="N30">
        <f t="shared" si="1"/>
      </c>
      <c r="O30">
        <f t="shared" si="2"/>
      </c>
      <c r="P30">
        <f t="shared" si="3"/>
      </c>
      <c r="Q30">
        <v>3</v>
      </c>
      <c r="R30">
        <v>2</v>
      </c>
      <c r="S30" s="17"/>
      <c r="T30" s="18"/>
      <c r="U30">
        <f t="shared" si="4"/>
        <v>0</v>
      </c>
      <c r="V30">
        <f t="shared" si="5"/>
        <v>0</v>
      </c>
      <c r="W30">
        <f t="shared" si="6"/>
        <v>0</v>
      </c>
      <c r="X30">
        <f t="shared" si="7"/>
      </c>
      <c r="Y30" s="19"/>
      <c r="Z30">
        <f t="shared" si="8"/>
        <v>0</v>
      </c>
      <c r="AA30">
        <f t="shared" si="9"/>
      </c>
    </row>
    <row r="31" spans="1:27" ht="13.5">
      <c r="A31">
        <v>26</v>
      </c>
      <c r="B31">
        <v>1</v>
      </c>
      <c r="C31" s="4">
        <v>3300</v>
      </c>
      <c r="D31" s="4">
        <v>4700</v>
      </c>
      <c r="E31" t="s">
        <v>11</v>
      </c>
      <c r="F31" t="s">
        <v>509</v>
      </c>
      <c r="G31" s="5">
        <v>2.05</v>
      </c>
      <c r="H31">
        <v>54</v>
      </c>
      <c r="I31">
        <f t="shared" si="10"/>
        <v>110</v>
      </c>
      <c r="J31" t="s">
        <v>357</v>
      </c>
      <c r="K31" s="17"/>
      <c r="L31" s="18"/>
      <c r="M31">
        <f t="shared" si="0"/>
        <v>0</v>
      </c>
      <c r="N31">
        <f t="shared" si="1"/>
      </c>
      <c r="O31">
        <f t="shared" si="2"/>
      </c>
      <c r="P31">
        <f t="shared" si="3"/>
      </c>
      <c r="Q31">
        <v>3</v>
      </c>
      <c r="R31">
        <v>2</v>
      </c>
      <c r="S31" s="17"/>
      <c r="T31" s="18"/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</c>
      <c r="Y31" s="19"/>
      <c r="Z31">
        <f t="shared" si="8"/>
        <v>0</v>
      </c>
      <c r="AA31">
        <f t="shared" si="9"/>
      </c>
    </row>
    <row r="32" spans="1:27" ht="13.5">
      <c r="A32">
        <v>27</v>
      </c>
      <c r="B32">
        <v>3</v>
      </c>
      <c r="C32" s="4">
        <v>1350</v>
      </c>
      <c r="D32" s="4">
        <v>3150</v>
      </c>
      <c r="E32" t="s">
        <v>6</v>
      </c>
      <c r="F32" t="s">
        <v>30</v>
      </c>
      <c r="G32" s="5">
        <v>1.25</v>
      </c>
      <c r="H32">
        <v>22</v>
      </c>
      <c r="I32">
        <f t="shared" si="10"/>
        <v>27</v>
      </c>
      <c r="J32" t="s">
        <v>357</v>
      </c>
      <c r="K32" s="17"/>
      <c r="L32" s="18"/>
      <c r="M32">
        <f t="shared" si="0"/>
        <v>0</v>
      </c>
      <c r="N32">
        <f t="shared" si="1"/>
      </c>
      <c r="O32">
        <f t="shared" si="2"/>
      </c>
      <c r="P32">
        <f t="shared" si="3"/>
      </c>
      <c r="Q32">
        <v>2</v>
      </c>
      <c r="R32">
        <v>2</v>
      </c>
      <c r="S32" s="17"/>
      <c r="T32" s="18"/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</c>
      <c r="Y32" s="19"/>
      <c r="Z32">
        <f t="shared" si="8"/>
        <v>0</v>
      </c>
      <c r="AA32">
        <f t="shared" si="9"/>
        <v>0</v>
      </c>
    </row>
    <row r="33" spans="1:27" ht="13.5">
      <c r="A33">
        <v>28</v>
      </c>
      <c r="B33">
        <v>3</v>
      </c>
      <c r="C33" s="4">
        <v>1800</v>
      </c>
      <c r="D33" s="4">
        <v>4350</v>
      </c>
      <c r="E33" t="s">
        <v>6</v>
      </c>
      <c r="F33" t="s">
        <v>31</v>
      </c>
      <c r="G33" s="5">
        <v>1.3</v>
      </c>
      <c r="H33">
        <v>31</v>
      </c>
      <c r="I33">
        <f t="shared" si="10"/>
        <v>40</v>
      </c>
      <c r="J33" t="s">
        <v>357</v>
      </c>
      <c r="K33" s="17"/>
      <c r="L33" s="18"/>
      <c r="M33">
        <f t="shared" si="0"/>
        <v>0</v>
      </c>
      <c r="N33">
        <f t="shared" si="1"/>
      </c>
      <c r="O33">
        <f t="shared" si="2"/>
      </c>
      <c r="P33">
        <f t="shared" si="3"/>
      </c>
      <c r="Q33">
        <v>2</v>
      </c>
      <c r="R33">
        <v>2</v>
      </c>
      <c r="S33" s="17"/>
      <c r="T33" s="18"/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</c>
      <c r="Y33" s="19"/>
      <c r="Z33">
        <f t="shared" si="8"/>
        <v>0</v>
      </c>
      <c r="AA33">
        <f t="shared" si="9"/>
        <v>0</v>
      </c>
    </row>
    <row r="34" spans="1:27" ht="13.5">
      <c r="A34">
        <v>29</v>
      </c>
      <c r="B34">
        <v>3</v>
      </c>
      <c r="C34" s="4">
        <v>1950</v>
      </c>
      <c r="D34" s="4">
        <v>4650</v>
      </c>
      <c r="E34" t="s">
        <v>6</v>
      </c>
      <c r="F34" t="s">
        <v>33</v>
      </c>
      <c r="G34" s="5">
        <v>1.3</v>
      </c>
      <c r="H34">
        <v>32</v>
      </c>
      <c r="I34">
        <f t="shared" si="10"/>
        <v>41</v>
      </c>
      <c r="J34" t="s">
        <v>357</v>
      </c>
      <c r="K34" s="17"/>
      <c r="L34" s="18"/>
      <c r="M34">
        <f t="shared" si="0"/>
        <v>0</v>
      </c>
      <c r="N34">
        <f t="shared" si="1"/>
      </c>
      <c r="O34">
        <f t="shared" si="2"/>
      </c>
      <c r="P34">
        <f t="shared" si="3"/>
      </c>
      <c r="Q34">
        <v>2</v>
      </c>
      <c r="R34">
        <v>2</v>
      </c>
      <c r="S34" s="17"/>
      <c r="T34" s="18"/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</c>
      <c r="Y34" s="19"/>
      <c r="Z34">
        <f t="shared" si="8"/>
        <v>0</v>
      </c>
      <c r="AA34">
        <f t="shared" si="9"/>
        <v>0</v>
      </c>
    </row>
    <row r="35" spans="1:27" ht="13.5">
      <c r="A35">
        <v>30</v>
      </c>
      <c r="B35">
        <v>3</v>
      </c>
      <c r="C35" s="4">
        <v>1650</v>
      </c>
      <c r="D35" s="4">
        <v>5700</v>
      </c>
      <c r="E35" t="s">
        <v>6</v>
      </c>
      <c r="F35" t="s">
        <v>34</v>
      </c>
      <c r="G35" s="5">
        <v>1.4</v>
      </c>
      <c r="H35">
        <v>25</v>
      </c>
      <c r="I35">
        <f t="shared" si="10"/>
        <v>35</v>
      </c>
      <c r="J35" t="s">
        <v>355</v>
      </c>
      <c r="K35" s="17"/>
      <c r="L35" s="18"/>
      <c r="M35">
        <f t="shared" si="0"/>
        <v>0</v>
      </c>
      <c r="N35">
        <f t="shared" si="1"/>
      </c>
      <c r="O35">
        <f t="shared" si="2"/>
      </c>
      <c r="P35">
        <f t="shared" si="3"/>
      </c>
      <c r="Q35">
        <v>3</v>
      </c>
      <c r="R35">
        <v>2</v>
      </c>
      <c r="S35" s="17"/>
      <c r="T35" s="18"/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</c>
      <c r="Y35" s="19"/>
      <c r="Z35">
        <f t="shared" si="8"/>
        <v>0</v>
      </c>
      <c r="AA35">
        <f t="shared" si="9"/>
        <v>0</v>
      </c>
    </row>
    <row r="36" spans="1:27" ht="13.5">
      <c r="A36">
        <v>31</v>
      </c>
      <c r="B36">
        <v>3</v>
      </c>
      <c r="C36" s="4">
        <v>2250</v>
      </c>
      <c r="D36" s="4">
        <v>5850</v>
      </c>
      <c r="E36" t="s">
        <v>6</v>
      </c>
      <c r="F36" t="s">
        <v>32</v>
      </c>
      <c r="G36" s="5">
        <v>1.5</v>
      </c>
      <c r="H36">
        <v>32</v>
      </c>
      <c r="I36">
        <f>IF($H36="","",ROUNDDOWN($H36*$G36,0))</f>
        <v>48</v>
      </c>
      <c r="J36" t="s">
        <v>357</v>
      </c>
      <c r="K36" s="17"/>
      <c r="L36" s="18"/>
      <c r="M36">
        <f t="shared" si="0"/>
        <v>0</v>
      </c>
      <c r="N36">
        <f>IF($L36="","",ROUNDDOWN($L36*$G36,0)-$L36)</f>
      </c>
      <c r="O36">
        <f>IF($N36=0,"",IF($N36="","",$M36+$K36*$N36))</f>
      </c>
      <c r="P36">
        <f t="shared" si="3"/>
      </c>
      <c r="Q36">
        <v>2</v>
      </c>
      <c r="R36">
        <v>1</v>
      </c>
      <c r="S36" s="17"/>
      <c r="T36" s="18"/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</c>
      <c r="Y36" s="19"/>
      <c r="Z36">
        <f t="shared" si="8"/>
        <v>0</v>
      </c>
      <c r="AA36">
        <f t="shared" si="9"/>
        <v>0</v>
      </c>
    </row>
    <row r="37" spans="1:27" ht="13.5">
      <c r="A37">
        <v>32</v>
      </c>
      <c r="B37">
        <v>3</v>
      </c>
      <c r="C37" s="4">
        <v>2400</v>
      </c>
      <c r="D37" s="4">
        <v>6300</v>
      </c>
      <c r="E37" t="s">
        <v>11</v>
      </c>
      <c r="F37" t="s">
        <v>35</v>
      </c>
      <c r="G37" s="5">
        <v>1.5</v>
      </c>
      <c r="H37">
        <v>35</v>
      </c>
      <c r="I37">
        <f t="shared" si="10"/>
        <v>52</v>
      </c>
      <c r="J37" t="s">
        <v>357</v>
      </c>
      <c r="K37" s="17"/>
      <c r="L37" s="18"/>
      <c r="M37">
        <f t="shared" si="0"/>
        <v>0</v>
      </c>
      <c r="N37">
        <f t="shared" si="1"/>
      </c>
      <c r="O37">
        <f t="shared" si="2"/>
      </c>
      <c r="P37">
        <f t="shared" si="3"/>
      </c>
      <c r="Q37">
        <v>2</v>
      </c>
      <c r="R37">
        <v>2</v>
      </c>
      <c r="S37" s="17"/>
      <c r="T37" s="18"/>
      <c r="U37">
        <f t="shared" si="4"/>
        <v>0</v>
      </c>
      <c r="V37">
        <f t="shared" si="5"/>
        <v>0</v>
      </c>
      <c r="W37">
        <f t="shared" si="6"/>
        <v>0</v>
      </c>
      <c r="X37">
        <f t="shared" si="7"/>
      </c>
      <c r="Y37" s="19"/>
      <c r="Z37">
        <f t="shared" si="8"/>
        <v>0</v>
      </c>
      <c r="AA37">
        <f t="shared" si="9"/>
        <v>0</v>
      </c>
    </row>
    <row r="38" spans="1:27" ht="13.5">
      <c r="A38">
        <v>33</v>
      </c>
      <c r="B38">
        <v>1</v>
      </c>
      <c r="C38" s="4">
        <v>1850</v>
      </c>
      <c r="D38" s="4">
        <v>5250</v>
      </c>
      <c r="E38" t="s">
        <v>11</v>
      </c>
      <c r="F38" t="s">
        <v>36</v>
      </c>
      <c r="G38" s="5">
        <v>1.8</v>
      </c>
      <c r="H38">
        <v>49</v>
      </c>
      <c r="I38">
        <f t="shared" si="10"/>
        <v>88</v>
      </c>
      <c r="J38" t="s">
        <v>357</v>
      </c>
      <c r="K38" s="17"/>
      <c r="L38" s="18"/>
      <c r="M38">
        <f t="shared" si="0"/>
        <v>0</v>
      </c>
      <c r="N38">
        <f t="shared" si="1"/>
      </c>
      <c r="O38">
        <f t="shared" si="2"/>
      </c>
      <c r="P38">
        <f t="shared" si="3"/>
      </c>
      <c r="Q38">
        <v>2</v>
      </c>
      <c r="R38">
        <v>2</v>
      </c>
      <c r="S38" s="17"/>
      <c r="T38" s="18"/>
      <c r="U38">
        <f t="shared" si="4"/>
        <v>0</v>
      </c>
      <c r="V38">
        <f t="shared" si="5"/>
        <v>0</v>
      </c>
      <c r="W38">
        <f t="shared" si="6"/>
        <v>0</v>
      </c>
      <c r="X38">
        <f t="shared" si="7"/>
      </c>
      <c r="Y38" s="19"/>
      <c r="Z38">
        <f t="shared" si="8"/>
        <v>0</v>
      </c>
      <c r="AA38">
        <f t="shared" si="9"/>
      </c>
    </row>
    <row r="39" spans="1:27" ht="13.5">
      <c r="A39">
        <v>34</v>
      </c>
      <c r="B39">
        <v>1</v>
      </c>
      <c r="C39" s="4">
        <v>1900</v>
      </c>
      <c r="D39" s="4">
        <v>4400</v>
      </c>
      <c r="E39" t="s">
        <v>11</v>
      </c>
      <c r="F39" t="s">
        <v>37</v>
      </c>
      <c r="G39" s="5">
        <v>1.8</v>
      </c>
      <c r="H39">
        <v>49</v>
      </c>
      <c r="I39">
        <f t="shared" si="10"/>
        <v>88</v>
      </c>
      <c r="J39" t="s">
        <v>357</v>
      </c>
      <c r="K39" s="17"/>
      <c r="L39" s="18"/>
      <c r="M39">
        <f t="shared" si="0"/>
        <v>0</v>
      </c>
      <c r="N39">
        <f t="shared" si="1"/>
      </c>
      <c r="O39">
        <f t="shared" si="2"/>
      </c>
      <c r="P39">
        <f t="shared" si="3"/>
      </c>
      <c r="Q39">
        <v>2</v>
      </c>
      <c r="R39">
        <v>2</v>
      </c>
      <c r="S39" s="17"/>
      <c r="T39" s="18"/>
      <c r="U39">
        <f t="shared" si="4"/>
        <v>0</v>
      </c>
      <c r="V39">
        <f t="shared" si="5"/>
        <v>0</v>
      </c>
      <c r="W39">
        <f t="shared" si="6"/>
        <v>0</v>
      </c>
      <c r="X39">
        <f t="shared" si="7"/>
      </c>
      <c r="Y39" s="19"/>
      <c r="Z39">
        <f t="shared" si="8"/>
        <v>0</v>
      </c>
      <c r="AA39">
        <f t="shared" si="9"/>
      </c>
    </row>
    <row r="40" spans="1:27" ht="13.5">
      <c r="A40">
        <v>35</v>
      </c>
      <c r="B40">
        <v>3</v>
      </c>
      <c r="C40" s="4">
        <v>1800</v>
      </c>
      <c r="D40" s="4">
        <v>5550</v>
      </c>
      <c r="E40" t="s">
        <v>6</v>
      </c>
      <c r="F40" t="s">
        <v>38</v>
      </c>
      <c r="G40" s="5">
        <v>1.3</v>
      </c>
      <c r="H40">
        <v>30</v>
      </c>
      <c r="I40">
        <f t="shared" si="10"/>
        <v>39</v>
      </c>
      <c r="J40" t="s">
        <v>357</v>
      </c>
      <c r="K40" s="17"/>
      <c r="L40" s="18"/>
      <c r="M40">
        <f t="shared" si="0"/>
        <v>0</v>
      </c>
      <c r="N40">
        <f t="shared" si="1"/>
      </c>
      <c r="O40">
        <f t="shared" si="2"/>
      </c>
      <c r="P40">
        <f t="shared" si="3"/>
      </c>
      <c r="Q40">
        <v>2</v>
      </c>
      <c r="R40">
        <v>1</v>
      </c>
      <c r="S40" s="17"/>
      <c r="T40" s="18"/>
      <c r="U40">
        <f t="shared" si="4"/>
        <v>0</v>
      </c>
      <c r="V40">
        <f t="shared" si="5"/>
        <v>0</v>
      </c>
      <c r="W40">
        <f t="shared" si="6"/>
        <v>0</v>
      </c>
      <c r="X40">
        <f t="shared" si="7"/>
      </c>
      <c r="Y40" s="19"/>
      <c r="Z40">
        <f t="shared" si="8"/>
        <v>0</v>
      </c>
      <c r="AA40">
        <f t="shared" si="9"/>
        <v>0</v>
      </c>
    </row>
    <row r="41" spans="1:27" ht="13.5">
      <c r="A41">
        <v>36</v>
      </c>
      <c r="B41">
        <v>3</v>
      </c>
      <c r="C41" s="4">
        <v>1800</v>
      </c>
      <c r="D41" s="4">
        <v>5550</v>
      </c>
      <c r="E41" t="s">
        <v>6</v>
      </c>
      <c r="F41" t="s">
        <v>510</v>
      </c>
      <c r="G41" s="5">
        <v>1.3</v>
      </c>
      <c r="H41">
        <v>27</v>
      </c>
      <c r="I41">
        <f t="shared" si="10"/>
        <v>35</v>
      </c>
      <c r="J41" t="s">
        <v>357</v>
      </c>
      <c r="K41" s="17"/>
      <c r="L41" s="18"/>
      <c r="M41">
        <f t="shared" si="0"/>
        <v>0</v>
      </c>
      <c r="N41">
        <f t="shared" si="1"/>
      </c>
      <c r="O41">
        <f t="shared" si="2"/>
      </c>
      <c r="P41">
        <f t="shared" si="3"/>
      </c>
      <c r="Q41">
        <v>4</v>
      </c>
      <c r="R41">
        <v>1</v>
      </c>
      <c r="S41" s="17"/>
      <c r="T41" s="18"/>
      <c r="U41">
        <f t="shared" si="4"/>
        <v>0</v>
      </c>
      <c r="V41">
        <f t="shared" si="5"/>
        <v>0</v>
      </c>
      <c r="W41">
        <f t="shared" si="6"/>
        <v>0</v>
      </c>
      <c r="X41">
        <f t="shared" si="7"/>
      </c>
      <c r="Y41" s="19"/>
      <c r="Z41">
        <f t="shared" si="8"/>
        <v>0</v>
      </c>
      <c r="AA41">
        <f t="shared" si="9"/>
        <v>0</v>
      </c>
    </row>
    <row r="42" spans="1:27" ht="13.5">
      <c r="A42">
        <v>37</v>
      </c>
      <c r="B42">
        <v>3</v>
      </c>
      <c r="C42" s="4">
        <v>2550</v>
      </c>
      <c r="D42" s="4">
        <v>7500</v>
      </c>
      <c r="E42" t="s">
        <v>6</v>
      </c>
      <c r="F42" t="s">
        <v>39</v>
      </c>
      <c r="G42" s="5">
        <v>1.3</v>
      </c>
      <c r="H42">
        <v>44</v>
      </c>
      <c r="I42">
        <f t="shared" si="10"/>
        <v>57</v>
      </c>
      <c r="J42" t="s">
        <v>357</v>
      </c>
      <c r="K42" s="17"/>
      <c r="L42" s="18"/>
      <c r="M42">
        <f t="shared" si="0"/>
        <v>0</v>
      </c>
      <c r="N42">
        <f t="shared" si="1"/>
      </c>
      <c r="O42">
        <f t="shared" si="2"/>
      </c>
      <c r="P42">
        <f t="shared" si="3"/>
      </c>
      <c r="Q42">
        <v>4</v>
      </c>
      <c r="R42">
        <v>1</v>
      </c>
      <c r="S42" s="17"/>
      <c r="T42" s="18"/>
      <c r="U42">
        <f t="shared" si="4"/>
        <v>0</v>
      </c>
      <c r="V42">
        <f t="shared" si="5"/>
        <v>0</v>
      </c>
      <c r="W42">
        <f t="shared" si="6"/>
        <v>0</v>
      </c>
      <c r="X42">
        <f t="shared" si="7"/>
      </c>
      <c r="Y42" s="19"/>
      <c r="Z42">
        <f t="shared" si="8"/>
        <v>0</v>
      </c>
      <c r="AA42">
        <f t="shared" si="9"/>
        <v>0</v>
      </c>
    </row>
    <row r="43" spans="1:27" ht="13.5">
      <c r="A43">
        <v>38</v>
      </c>
      <c r="B43">
        <v>3</v>
      </c>
      <c r="C43" s="4">
        <v>3900</v>
      </c>
      <c r="D43" s="4">
        <v>9000</v>
      </c>
      <c r="E43" t="s">
        <v>11</v>
      </c>
      <c r="F43" t="s">
        <v>40</v>
      </c>
      <c r="G43" s="5">
        <v>1.5</v>
      </c>
      <c r="H43">
        <v>48</v>
      </c>
      <c r="I43">
        <f t="shared" si="10"/>
        <v>72</v>
      </c>
      <c r="J43" t="s">
        <v>357</v>
      </c>
      <c r="K43" s="17"/>
      <c r="L43" s="18"/>
      <c r="M43">
        <f t="shared" si="0"/>
        <v>0</v>
      </c>
      <c r="N43">
        <f t="shared" si="1"/>
      </c>
      <c r="O43">
        <f t="shared" si="2"/>
      </c>
      <c r="P43">
        <f t="shared" si="3"/>
      </c>
      <c r="Q43">
        <v>3</v>
      </c>
      <c r="R43">
        <v>2</v>
      </c>
      <c r="S43" s="17"/>
      <c r="T43" s="18"/>
      <c r="U43">
        <f t="shared" si="4"/>
        <v>0</v>
      </c>
      <c r="V43">
        <f t="shared" si="5"/>
        <v>0</v>
      </c>
      <c r="W43">
        <f t="shared" si="6"/>
        <v>0</v>
      </c>
      <c r="X43">
        <f t="shared" si="7"/>
      </c>
      <c r="Y43" s="19"/>
      <c r="Z43">
        <f t="shared" si="8"/>
        <v>0</v>
      </c>
      <c r="AA43">
        <f t="shared" si="9"/>
        <v>0</v>
      </c>
    </row>
    <row r="44" spans="1:27" ht="13.5">
      <c r="A44">
        <v>39</v>
      </c>
      <c r="B44">
        <v>1</v>
      </c>
      <c r="C44" s="4">
        <v>1200</v>
      </c>
      <c r="D44" s="4">
        <v>2450</v>
      </c>
      <c r="E44" t="s">
        <v>11</v>
      </c>
      <c r="F44" t="s">
        <v>41</v>
      </c>
      <c r="G44" s="5">
        <v>1.6</v>
      </c>
      <c r="H44">
        <v>8</v>
      </c>
      <c r="I44">
        <f t="shared" si="10"/>
        <v>12</v>
      </c>
      <c r="J44" t="s">
        <v>511</v>
      </c>
      <c r="K44" s="17"/>
      <c r="L44" s="18"/>
      <c r="M44">
        <f t="shared" si="0"/>
        <v>0</v>
      </c>
      <c r="N44">
        <f t="shared" si="1"/>
      </c>
      <c r="O44">
        <f t="shared" si="2"/>
      </c>
      <c r="P44">
        <f t="shared" si="3"/>
      </c>
      <c r="Q44">
        <v>2</v>
      </c>
      <c r="S44" s="17"/>
      <c r="T44" s="18"/>
      <c r="U44">
        <f t="shared" si="4"/>
      </c>
      <c r="V44">
        <f t="shared" si="5"/>
      </c>
      <c r="W44">
        <f t="shared" si="6"/>
      </c>
      <c r="X44">
        <f t="shared" si="7"/>
      </c>
      <c r="Y44" s="19"/>
      <c r="Z44">
        <f t="shared" si="8"/>
      </c>
      <c r="AA44">
        <f t="shared" si="9"/>
      </c>
    </row>
    <row r="45" spans="1:27" ht="13.5">
      <c r="A45">
        <v>40</v>
      </c>
      <c r="B45">
        <v>3</v>
      </c>
      <c r="C45">
        <v>450</v>
      </c>
      <c r="D45" s="4">
        <v>1800</v>
      </c>
      <c r="E45" t="s">
        <v>6</v>
      </c>
      <c r="F45" t="s">
        <v>118</v>
      </c>
      <c r="G45" s="5">
        <v>1.3</v>
      </c>
      <c r="H45">
        <v>6</v>
      </c>
      <c r="I45">
        <f t="shared" si="10"/>
        <v>7</v>
      </c>
      <c r="J45" t="s">
        <v>511</v>
      </c>
      <c r="K45" s="17"/>
      <c r="L45" s="18"/>
      <c r="M45">
        <f t="shared" si="0"/>
        <v>0</v>
      </c>
      <c r="N45">
        <f t="shared" si="1"/>
      </c>
      <c r="O45">
        <f t="shared" si="2"/>
      </c>
      <c r="P45">
        <f t="shared" si="3"/>
      </c>
      <c r="Q45">
        <v>2</v>
      </c>
      <c r="S45" s="17"/>
      <c r="T45" s="18"/>
      <c r="U45">
        <f t="shared" si="4"/>
      </c>
      <c r="V45">
        <f t="shared" si="5"/>
      </c>
      <c r="W45">
        <f t="shared" si="6"/>
      </c>
      <c r="X45">
        <f t="shared" si="7"/>
      </c>
      <c r="Y45" s="19"/>
      <c r="Z45">
        <f t="shared" si="8"/>
      </c>
      <c r="AA45">
        <f t="shared" si="9"/>
      </c>
    </row>
    <row r="46" spans="1:27" ht="13.5">
      <c r="A46">
        <v>41</v>
      </c>
      <c r="B46">
        <v>1</v>
      </c>
      <c r="C46" s="4">
        <v>1650</v>
      </c>
      <c r="D46" s="4">
        <v>2850</v>
      </c>
      <c r="E46" t="s">
        <v>11</v>
      </c>
      <c r="F46" t="s">
        <v>42</v>
      </c>
      <c r="G46" s="5">
        <v>1.7</v>
      </c>
      <c r="H46">
        <v>14</v>
      </c>
      <c r="I46">
        <f t="shared" si="10"/>
        <v>23</v>
      </c>
      <c r="J46" t="s">
        <v>512</v>
      </c>
      <c r="K46" s="17"/>
      <c r="L46" s="18"/>
      <c r="M46">
        <f t="shared" si="0"/>
        <v>0</v>
      </c>
      <c r="N46">
        <f t="shared" si="1"/>
      </c>
      <c r="O46">
        <f t="shared" si="2"/>
      </c>
      <c r="P46">
        <f t="shared" si="3"/>
      </c>
      <c r="Q46">
        <v>1</v>
      </c>
      <c r="R46">
        <v>1</v>
      </c>
      <c r="S46" s="17"/>
      <c r="T46" s="18"/>
      <c r="U46">
        <f t="shared" si="4"/>
        <v>0</v>
      </c>
      <c r="V46">
        <f t="shared" si="5"/>
        <v>0</v>
      </c>
      <c r="W46">
        <f t="shared" si="6"/>
        <v>0</v>
      </c>
      <c r="X46">
        <f t="shared" si="7"/>
      </c>
      <c r="Y46" s="19"/>
      <c r="Z46">
        <f t="shared" si="8"/>
        <v>0</v>
      </c>
      <c r="AA46">
        <f t="shared" si="9"/>
      </c>
    </row>
    <row r="47" spans="1:27" ht="13.5">
      <c r="A47">
        <v>42</v>
      </c>
      <c r="B47">
        <v>1</v>
      </c>
      <c r="C47" s="4">
        <v>1650</v>
      </c>
      <c r="D47" s="4">
        <v>2850</v>
      </c>
      <c r="E47" t="s">
        <v>11</v>
      </c>
      <c r="F47" t="s">
        <v>513</v>
      </c>
      <c r="G47" s="5">
        <v>1.7</v>
      </c>
      <c r="H47">
        <v>12</v>
      </c>
      <c r="I47">
        <f t="shared" si="10"/>
        <v>20</v>
      </c>
      <c r="J47" t="s">
        <v>514</v>
      </c>
      <c r="K47" s="17"/>
      <c r="L47" s="18"/>
      <c r="M47">
        <f t="shared" si="0"/>
        <v>0</v>
      </c>
      <c r="N47">
        <f t="shared" si="1"/>
      </c>
      <c r="O47">
        <f t="shared" si="2"/>
      </c>
      <c r="P47">
        <f t="shared" si="3"/>
      </c>
      <c r="Q47">
        <v>3</v>
      </c>
      <c r="R47">
        <v>1</v>
      </c>
      <c r="S47" s="17"/>
      <c r="T47" s="18"/>
      <c r="U47">
        <f t="shared" si="4"/>
        <v>0</v>
      </c>
      <c r="V47">
        <f t="shared" si="5"/>
        <v>0</v>
      </c>
      <c r="W47">
        <f t="shared" si="6"/>
        <v>0</v>
      </c>
      <c r="X47">
        <f t="shared" si="7"/>
      </c>
      <c r="Y47" s="19"/>
      <c r="Z47">
        <f t="shared" si="8"/>
        <v>0</v>
      </c>
      <c r="AA47">
        <f t="shared" si="9"/>
      </c>
    </row>
    <row r="48" spans="1:27" ht="13.5">
      <c r="A48">
        <v>43</v>
      </c>
      <c r="B48">
        <v>1</v>
      </c>
      <c r="C48" s="4">
        <v>1800</v>
      </c>
      <c r="D48" s="4">
        <v>3100</v>
      </c>
      <c r="E48" t="s">
        <v>11</v>
      </c>
      <c r="F48" t="s">
        <v>43</v>
      </c>
      <c r="G48" s="5">
        <v>1.7</v>
      </c>
      <c r="H48">
        <v>12</v>
      </c>
      <c r="I48">
        <f t="shared" si="10"/>
        <v>20</v>
      </c>
      <c r="J48" t="s">
        <v>355</v>
      </c>
      <c r="K48" s="17"/>
      <c r="L48" s="18"/>
      <c r="M48">
        <f t="shared" si="0"/>
        <v>0</v>
      </c>
      <c r="N48">
        <f t="shared" si="1"/>
      </c>
      <c r="O48">
        <f t="shared" si="2"/>
      </c>
      <c r="P48">
        <f t="shared" si="3"/>
      </c>
      <c r="Q48">
        <v>3</v>
      </c>
      <c r="S48" s="17"/>
      <c r="T48" s="18"/>
      <c r="U48">
        <f t="shared" si="4"/>
      </c>
      <c r="V48">
        <f t="shared" si="5"/>
      </c>
      <c r="W48">
        <f t="shared" si="6"/>
      </c>
      <c r="X48">
        <f t="shared" si="7"/>
      </c>
      <c r="Y48" s="19"/>
      <c r="Z48">
        <f t="shared" si="8"/>
      </c>
      <c r="AA48">
        <f t="shared" si="9"/>
      </c>
    </row>
    <row r="49" spans="1:27" ht="13.5">
      <c r="A49">
        <v>44</v>
      </c>
      <c r="B49">
        <v>1</v>
      </c>
      <c r="C49" s="4">
        <v>2000</v>
      </c>
      <c r="D49" s="4">
        <v>3450</v>
      </c>
      <c r="E49" t="s">
        <v>11</v>
      </c>
      <c r="F49" t="s">
        <v>44</v>
      </c>
      <c r="G49" s="5">
        <v>1.7</v>
      </c>
      <c r="H49">
        <v>16</v>
      </c>
      <c r="I49">
        <f t="shared" si="10"/>
        <v>27</v>
      </c>
      <c r="J49" t="s">
        <v>515</v>
      </c>
      <c r="K49" s="17"/>
      <c r="L49" s="18"/>
      <c r="M49">
        <f t="shared" si="0"/>
        <v>0</v>
      </c>
      <c r="N49">
        <f t="shared" si="1"/>
      </c>
      <c r="O49">
        <f t="shared" si="2"/>
      </c>
      <c r="P49">
        <f t="shared" si="3"/>
      </c>
      <c r="Q49">
        <v>3</v>
      </c>
      <c r="S49" s="17"/>
      <c r="T49" s="18"/>
      <c r="U49">
        <f t="shared" si="4"/>
      </c>
      <c r="V49">
        <f t="shared" si="5"/>
      </c>
      <c r="W49">
        <f t="shared" si="6"/>
      </c>
      <c r="X49">
        <f t="shared" si="7"/>
      </c>
      <c r="Y49" s="19"/>
      <c r="Z49">
        <f t="shared" si="8"/>
      </c>
      <c r="AA49">
        <f t="shared" si="9"/>
      </c>
    </row>
    <row r="50" spans="1:27" ht="13.5">
      <c r="A50">
        <v>45</v>
      </c>
      <c r="B50">
        <v>3</v>
      </c>
      <c r="C50" s="4">
        <v>1050</v>
      </c>
      <c r="D50" s="4">
        <v>3000</v>
      </c>
      <c r="E50" t="s">
        <v>6</v>
      </c>
      <c r="F50" t="s">
        <v>45</v>
      </c>
      <c r="G50" s="5">
        <v>1.35</v>
      </c>
      <c r="H50">
        <v>12</v>
      </c>
      <c r="I50">
        <f t="shared" si="10"/>
        <v>16</v>
      </c>
      <c r="J50" t="s">
        <v>354</v>
      </c>
      <c r="K50" s="17"/>
      <c r="L50" s="18"/>
      <c r="M50">
        <f t="shared" si="0"/>
        <v>0</v>
      </c>
      <c r="N50">
        <f t="shared" si="1"/>
      </c>
      <c r="O50">
        <f t="shared" si="2"/>
      </c>
      <c r="P50">
        <f t="shared" si="3"/>
      </c>
      <c r="Q50">
        <v>1</v>
      </c>
      <c r="S50" s="17"/>
      <c r="T50" s="18"/>
      <c r="U50">
        <f t="shared" si="4"/>
      </c>
      <c r="V50">
        <f t="shared" si="5"/>
      </c>
      <c r="W50">
        <f t="shared" si="6"/>
      </c>
      <c r="X50">
        <f t="shared" si="7"/>
      </c>
      <c r="Y50" s="19"/>
      <c r="Z50">
        <f t="shared" si="8"/>
      </c>
      <c r="AA50">
        <f t="shared" si="9"/>
      </c>
    </row>
    <row r="51" spans="1:27" ht="13.5">
      <c r="A51">
        <v>46</v>
      </c>
      <c r="B51">
        <v>3</v>
      </c>
      <c r="C51" s="4">
        <v>1650</v>
      </c>
      <c r="D51" s="4">
        <v>2700</v>
      </c>
      <c r="E51" t="s">
        <v>11</v>
      </c>
      <c r="F51" t="s">
        <v>46</v>
      </c>
      <c r="G51" s="5">
        <v>1.5</v>
      </c>
      <c r="H51">
        <v>18</v>
      </c>
      <c r="I51">
        <f t="shared" si="10"/>
        <v>27</v>
      </c>
      <c r="J51" t="s">
        <v>364</v>
      </c>
      <c r="K51" s="17"/>
      <c r="L51" s="18"/>
      <c r="M51">
        <f t="shared" si="0"/>
        <v>0</v>
      </c>
      <c r="N51">
        <f t="shared" si="1"/>
      </c>
      <c r="O51">
        <f t="shared" si="2"/>
      </c>
      <c r="P51">
        <f t="shared" si="3"/>
      </c>
      <c r="Q51">
        <v>1</v>
      </c>
      <c r="R51">
        <v>1</v>
      </c>
      <c r="S51" s="17"/>
      <c r="T51" s="18"/>
      <c r="U51">
        <f t="shared" si="4"/>
        <v>0</v>
      </c>
      <c r="V51">
        <f t="shared" si="5"/>
        <v>0</v>
      </c>
      <c r="W51">
        <f t="shared" si="6"/>
        <v>0</v>
      </c>
      <c r="X51">
        <f t="shared" si="7"/>
      </c>
      <c r="Y51" s="19"/>
      <c r="Z51">
        <f t="shared" si="8"/>
        <v>0</v>
      </c>
      <c r="AA51">
        <f t="shared" si="9"/>
        <v>0</v>
      </c>
    </row>
    <row r="52" spans="1:27" ht="13.5">
      <c r="A52">
        <v>47</v>
      </c>
      <c r="B52">
        <v>3</v>
      </c>
      <c r="C52" s="4">
        <v>1650</v>
      </c>
      <c r="D52" s="4">
        <v>2700</v>
      </c>
      <c r="E52" t="s">
        <v>11</v>
      </c>
      <c r="F52" t="s">
        <v>516</v>
      </c>
      <c r="G52" s="5">
        <v>1.5</v>
      </c>
      <c r="H52">
        <v>16</v>
      </c>
      <c r="I52">
        <f t="shared" si="10"/>
        <v>24</v>
      </c>
      <c r="J52" t="s">
        <v>364</v>
      </c>
      <c r="K52" s="17"/>
      <c r="L52" s="18"/>
      <c r="M52">
        <f t="shared" si="0"/>
        <v>0</v>
      </c>
      <c r="N52">
        <f t="shared" si="1"/>
      </c>
      <c r="O52">
        <f t="shared" si="2"/>
      </c>
      <c r="P52">
        <f t="shared" si="3"/>
      </c>
      <c r="Q52">
        <v>2</v>
      </c>
      <c r="R52">
        <v>1</v>
      </c>
      <c r="S52" s="17"/>
      <c r="T52" s="18"/>
      <c r="U52">
        <f t="shared" si="4"/>
        <v>0</v>
      </c>
      <c r="V52">
        <f t="shared" si="5"/>
        <v>0</v>
      </c>
      <c r="W52">
        <f t="shared" si="6"/>
        <v>0</v>
      </c>
      <c r="X52">
        <f t="shared" si="7"/>
      </c>
      <c r="Y52" s="19"/>
      <c r="Z52">
        <f t="shared" si="8"/>
        <v>0</v>
      </c>
      <c r="AA52">
        <f t="shared" si="9"/>
        <v>0</v>
      </c>
    </row>
    <row r="53" spans="1:27" ht="13.5">
      <c r="A53">
        <v>48</v>
      </c>
      <c r="B53">
        <v>1</v>
      </c>
      <c r="C53" s="4">
        <v>1500</v>
      </c>
      <c r="D53" s="4">
        <v>2650</v>
      </c>
      <c r="E53" t="s">
        <v>11</v>
      </c>
      <c r="F53" t="s">
        <v>47</v>
      </c>
      <c r="G53" s="5">
        <v>1.7</v>
      </c>
      <c r="H53">
        <v>34</v>
      </c>
      <c r="I53">
        <f t="shared" si="10"/>
        <v>57</v>
      </c>
      <c r="J53" t="s">
        <v>359</v>
      </c>
      <c r="K53" s="17"/>
      <c r="L53" s="18"/>
      <c r="M53">
        <f t="shared" si="0"/>
        <v>0</v>
      </c>
      <c r="N53">
        <f t="shared" si="1"/>
      </c>
      <c r="O53">
        <f t="shared" si="2"/>
      </c>
      <c r="P53">
        <f t="shared" si="3"/>
      </c>
      <c r="Q53">
        <v>3</v>
      </c>
      <c r="R53">
        <v>1</v>
      </c>
      <c r="S53" s="17"/>
      <c r="T53" s="18"/>
      <c r="U53">
        <f t="shared" si="4"/>
        <v>0</v>
      </c>
      <c r="V53">
        <f t="shared" si="5"/>
        <v>0</v>
      </c>
      <c r="W53">
        <f t="shared" si="6"/>
        <v>0</v>
      </c>
      <c r="X53">
        <f t="shared" si="7"/>
      </c>
      <c r="Y53" s="19"/>
      <c r="Z53">
        <f t="shared" si="8"/>
        <v>0</v>
      </c>
      <c r="AA53">
        <f t="shared" si="9"/>
      </c>
    </row>
    <row r="54" spans="1:27" ht="13.5">
      <c r="A54">
        <v>49</v>
      </c>
      <c r="B54">
        <v>1</v>
      </c>
      <c r="C54" s="4">
        <v>1600</v>
      </c>
      <c r="D54" s="4">
        <v>2800</v>
      </c>
      <c r="E54" t="s">
        <v>11</v>
      </c>
      <c r="F54" t="s">
        <v>119</v>
      </c>
      <c r="G54" s="5">
        <v>1.7</v>
      </c>
      <c r="H54">
        <v>36</v>
      </c>
      <c r="I54">
        <f t="shared" si="10"/>
        <v>61</v>
      </c>
      <c r="J54" t="s">
        <v>359</v>
      </c>
      <c r="K54" s="17"/>
      <c r="L54" s="18"/>
      <c r="M54">
        <f t="shared" si="0"/>
        <v>0</v>
      </c>
      <c r="N54">
        <f t="shared" si="1"/>
      </c>
      <c r="O54">
        <f t="shared" si="2"/>
      </c>
      <c r="P54">
        <f t="shared" si="3"/>
      </c>
      <c r="Q54">
        <v>3</v>
      </c>
      <c r="R54">
        <v>1</v>
      </c>
      <c r="S54" s="17"/>
      <c r="T54" s="18"/>
      <c r="U54">
        <f t="shared" si="4"/>
        <v>0</v>
      </c>
      <c r="V54">
        <f t="shared" si="5"/>
        <v>0</v>
      </c>
      <c r="W54">
        <f t="shared" si="6"/>
        <v>0</v>
      </c>
      <c r="X54">
        <f t="shared" si="7"/>
      </c>
      <c r="Y54" s="19"/>
      <c r="Z54">
        <f t="shared" si="8"/>
        <v>0</v>
      </c>
      <c r="AA54">
        <f t="shared" si="9"/>
      </c>
    </row>
    <row r="55" spans="1:27" ht="13.5">
      <c r="A55">
        <v>50</v>
      </c>
      <c r="B55">
        <v>1</v>
      </c>
      <c r="C55" s="4">
        <v>1800</v>
      </c>
      <c r="D55" s="4">
        <v>3100</v>
      </c>
      <c r="E55" t="s">
        <v>11</v>
      </c>
      <c r="F55" t="s">
        <v>48</v>
      </c>
      <c r="G55" s="5">
        <v>1.75</v>
      </c>
      <c r="H55">
        <v>40</v>
      </c>
      <c r="I55">
        <f t="shared" si="10"/>
        <v>70</v>
      </c>
      <c r="J55" t="s">
        <v>359</v>
      </c>
      <c r="K55" s="17"/>
      <c r="L55" s="18"/>
      <c r="M55">
        <f t="shared" si="0"/>
        <v>0</v>
      </c>
      <c r="N55">
        <f t="shared" si="1"/>
      </c>
      <c r="O55">
        <f t="shared" si="2"/>
      </c>
      <c r="P55">
        <f t="shared" si="3"/>
      </c>
      <c r="Q55">
        <v>3</v>
      </c>
      <c r="R55">
        <v>1</v>
      </c>
      <c r="S55" s="17"/>
      <c r="T55" s="18"/>
      <c r="U55">
        <f t="shared" si="4"/>
        <v>0</v>
      </c>
      <c r="V55">
        <f t="shared" si="5"/>
        <v>0</v>
      </c>
      <c r="W55">
        <f t="shared" si="6"/>
        <v>0</v>
      </c>
      <c r="X55">
        <f t="shared" si="7"/>
      </c>
      <c r="Y55" s="19"/>
      <c r="Z55">
        <f t="shared" si="8"/>
        <v>0</v>
      </c>
      <c r="AA55">
        <f t="shared" si="9"/>
      </c>
    </row>
    <row r="56" spans="1:27" ht="13.5">
      <c r="A56">
        <v>51</v>
      </c>
      <c r="B56">
        <v>1</v>
      </c>
      <c r="C56" s="4">
        <v>1700</v>
      </c>
      <c r="D56" s="4">
        <v>2950</v>
      </c>
      <c r="E56" t="s">
        <v>11</v>
      </c>
      <c r="F56" t="s">
        <v>49</v>
      </c>
      <c r="G56" s="5">
        <v>1.75</v>
      </c>
      <c r="H56">
        <v>38</v>
      </c>
      <c r="I56">
        <f t="shared" si="10"/>
        <v>66</v>
      </c>
      <c r="J56" t="s">
        <v>359</v>
      </c>
      <c r="K56" s="17"/>
      <c r="L56" s="18"/>
      <c r="M56">
        <f t="shared" si="0"/>
        <v>0</v>
      </c>
      <c r="N56">
        <f t="shared" si="1"/>
      </c>
      <c r="O56">
        <f t="shared" si="2"/>
      </c>
      <c r="P56">
        <f t="shared" si="3"/>
      </c>
      <c r="Q56">
        <v>3</v>
      </c>
      <c r="R56">
        <v>1</v>
      </c>
      <c r="S56" s="17"/>
      <c r="T56" s="18"/>
      <c r="U56">
        <f t="shared" si="4"/>
        <v>0</v>
      </c>
      <c r="V56">
        <f t="shared" si="5"/>
        <v>0</v>
      </c>
      <c r="W56">
        <f t="shared" si="6"/>
        <v>0</v>
      </c>
      <c r="X56">
        <f t="shared" si="7"/>
      </c>
      <c r="Y56" s="19"/>
      <c r="Z56">
        <f t="shared" si="8"/>
        <v>0</v>
      </c>
      <c r="AA56">
        <f t="shared" si="9"/>
      </c>
    </row>
    <row r="57" spans="1:27" ht="13.5">
      <c r="A57">
        <v>52</v>
      </c>
      <c r="B57">
        <v>3</v>
      </c>
      <c r="C57" s="4">
        <v>2700</v>
      </c>
      <c r="D57" s="4">
        <v>3450</v>
      </c>
      <c r="E57" t="s">
        <v>11</v>
      </c>
      <c r="F57" t="s">
        <v>50</v>
      </c>
      <c r="G57" s="5">
        <v>1.7</v>
      </c>
      <c r="H57">
        <v>25</v>
      </c>
      <c r="I57">
        <f t="shared" si="10"/>
        <v>42</v>
      </c>
      <c r="J57" t="s">
        <v>364</v>
      </c>
      <c r="K57" s="17"/>
      <c r="L57" s="18"/>
      <c r="M57">
        <f t="shared" si="0"/>
        <v>0</v>
      </c>
      <c r="N57">
        <f t="shared" si="1"/>
      </c>
      <c r="O57">
        <f t="shared" si="2"/>
      </c>
      <c r="P57">
        <f t="shared" si="3"/>
      </c>
      <c r="Q57">
        <v>2</v>
      </c>
      <c r="R57">
        <v>2</v>
      </c>
      <c r="S57" s="17"/>
      <c r="T57" s="18"/>
      <c r="U57">
        <f t="shared" si="4"/>
        <v>0</v>
      </c>
      <c r="V57">
        <f t="shared" si="5"/>
        <v>0</v>
      </c>
      <c r="W57">
        <f t="shared" si="6"/>
        <v>0</v>
      </c>
      <c r="X57">
        <f t="shared" si="7"/>
      </c>
      <c r="Y57" s="19"/>
      <c r="Z57">
        <f t="shared" si="8"/>
        <v>0</v>
      </c>
      <c r="AA57">
        <f t="shared" si="9"/>
        <v>0</v>
      </c>
    </row>
    <row r="58" spans="1:27" ht="13.5">
      <c r="A58">
        <v>53</v>
      </c>
      <c r="B58">
        <v>3</v>
      </c>
      <c r="C58" s="4">
        <v>2700</v>
      </c>
      <c r="D58" s="4">
        <v>3450</v>
      </c>
      <c r="E58" t="s">
        <v>11</v>
      </c>
      <c r="F58" t="s">
        <v>517</v>
      </c>
      <c r="G58" s="5">
        <v>1.7</v>
      </c>
      <c r="H58">
        <v>22</v>
      </c>
      <c r="I58">
        <f t="shared" si="10"/>
        <v>37</v>
      </c>
      <c r="J58" t="s">
        <v>364</v>
      </c>
      <c r="K58" s="17"/>
      <c r="L58" s="18"/>
      <c r="M58">
        <f t="shared" si="0"/>
        <v>0</v>
      </c>
      <c r="N58">
        <f t="shared" si="1"/>
      </c>
      <c r="O58">
        <f t="shared" si="2"/>
      </c>
      <c r="P58">
        <f t="shared" si="3"/>
      </c>
      <c r="Q58">
        <v>3</v>
      </c>
      <c r="R58">
        <v>1</v>
      </c>
      <c r="S58" s="17"/>
      <c r="T58" s="18"/>
      <c r="U58">
        <f t="shared" si="4"/>
        <v>0</v>
      </c>
      <c r="V58">
        <f t="shared" si="5"/>
        <v>0</v>
      </c>
      <c r="W58">
        <f t="shared" si="6"/>
        <v>0</v>
      </c>
      <c r="X58">
        <f t="shared" si="7"/>
      </c>
      <c r="Y58" s="19"/>
      <c r="Z58">
        <f t="shared" si="8"/>
        <v>0</v>
      </c>
      <c r="AA58">
        <f t="shared" si="9"/>
        <v>0</v>
      </c>
    </row>
    <row r="59" spans="1:27" ht="13.5">
      <c r="A59">
        <v>54</v>
      </c>
      <c r="B59">
        <v>3</v>
      </c>
      <c r="C59" s="4">
        <v>2700</v>
      </c>
      <c r="D59" s="4">
        <v>3450</v>
      </c>
      <c r="E59" t="s">
        <v>11</v>
      </c>
      <c r="F59" t="s">
        <v>518</v>
      </c>
      <c r="G59" s="5">
        <v>1.7</v>
      </c>
      <c r="H59">
        <v>19</v>
      </c>
      <c r="I59">
        <f t="shared" si="10"/>
        <v>32</v>
      </c>
      <c r="J59" t="s">
        <v>365</v>
      </c>
      <c r="K59" s="17"/>
      <c r="L59" s="18"/>
      <c r="M59">
        <f t="shared" si="0"/>
        <v>0</v>
      </c>
      <c r="N59">
        <f t="shared" si="1"/>
      </c>
      <c r="O59">
        <f t="shared" si="2"/>
      </c>
      <c r="P59">
        <f t="shared" si="3"/>
      </c>
      <c r="Q59">
        <v>1</v>
      </c>
      <c r="R59">
        <v>1</v>
      </c>
      <c r="S59" s="17"/>
      <c r="T59" s="18"/>
      <c r="U59">
        <f t="shared" si="4"/>
        <v>0</v>
      </c>
      <c r="V59">
        <f t="shared" si="5"/>
        <v>0</v>
      </c>
      <c r="W59">
        <f t="shared" si="6"/>
        <v>0</v>
      </c>
      <c r="X59">
        <f t="shared" si="7"/>
      </c>
      <c r="Y59" s="19"/>
      <c r="Z59">
        <f t="shared" si="8"/>
        <v>0</v>
      </c>
      <c r="AA59">
        <f t="shared" si="9"/>
        <v>0</v>
      </c>
    </row>
    <row r="60" spans="1:27" ht="13.5">
      <c r="A60">
        <v>55</v>
      </c>
      <c r="B60">
        <v>1</v>
      </c>
      <c r="C60" s="4">
        <v>1550</v>
      </c>
      <c r="D60" s="4">
        <v>2850</v>
      </c>
      <c r="E60" t="s">
        <v>11</v>
      </c>
      <c r="F60" t="s">
        <v>51</v>
      </c>
      <c r="G60" s="5">
        <v>1.8</v>
      </c>
      <c r="H60">
        <v>32</v>
      </c>
      <c r="I60">
        <f t="shared" si="10"/>
        <v>57</v>
      </c>
      <c r="J60" t="s">
        <v>357</v>
      </c>
      <c r="K60" s="17"/>
      <c r="L60" s="18"/>
      <c r="M60">
        <f t="shared" si="0"/>
        <v>0</v>
      </c>
      <c r="N60">
        <f t="shared" si="1"/>
      </c>
      <c r="O60">
        <f t="shared" si="2"/>
      </c>
      <c r="P60">
        <f t="shared" si="3"/>
      </c>
      <c r="Q60">
        <v>2</v>
      </c>
      <c r="R60">
        <v>2</v>
      </c>
      <c r="S60" s="17"/>
      <c r="T60" s="18"/>
      <c r="U60">
        <f t="shared" si="4"/>
        <v>0</v>
      </c>
      <c r="V60">
        <f t="shared" si="5"/>
        <v>0</v>
      </c>
      <c r="W60">
        <f t="shared" si="6"/>
        <v>0</v>
      </c>
      <c r="X60">
        <f t="shared" si="7"/>
      </c>
      <c r="Y60" s="19"/>
      <c r="Z60">
        <f t="shared" si="8"/>
        <v>0</v>
      </c>
      <c r="AA60">
        <f t="shared" si="9"/>
      </c>
    </row>
    <row r="61" spans="1:27" ht="13.5">
      <c r="A61">
        <v>56</v>
      </c>
      <c r="B61">
        <v>1</v>
      </c>
      <c r="C61" s="4">
        <v>2600</v>
      </c>
      <c r="D61" s="4">
        <v>4250</v>
      </c>
      <c r="E61" t="s">
        <v>11</v>
      </c>
      <c r="F61" t="s">
        <v>52</v>
      </c>
      <c r="G61" s="5">
        <v>1.7</v>
      </c>
      <c r="H61">
        <v>32</v>
      </c>
      <c r="I61">
        <f t="shared" si="10"/>
        <v>54</v>
      </c>
      <c r="J61" t="s">
        <v>357</v>
      </c>
      <c r="K61" s="17"/>
      <c r="L61" s="18"/>
      <c r="M61">
        <f t="shared" si="0"/>
        <v>0</v>
      </c>
      <c r="N61">
        <f t="shared" si="1"/>
      </c>
      <c r="O61">
        <f t="shared" si="2"/>
      </c>
      <c r="P61">
        <f t="shared" si="3"/>
      </c>
      <c r="Q61">
        <v>2</v>
      </c>
      <c r="R61">
        <v>2</v>
      </c>
      <c r="S61" s="17"/>
      <c r="T61" s="18"/>
      <c r="U61">
        <f t="shared" si="4"/>
        <v>0</v>
      </c>
      <c r="V61">
        <f t="shared" si="5"/>
        <v>0</v>
      </c>
      <c r="W61">
        <f t="shared" si="6"/>
        <v>0</v>
      </c>
      <c r="X61">
        <f t="shared" si="7"/>
      </c>
      <c r="Y61" s="19"/>
      <c r="Z61">
        <f t="shared" si="8"/>
        <v>0</v>
      </c>
      <c r="AA61">
        <f t="shared" si="9"/>
      </c>
    </row>
    <row r="62" spans="1:27" ht="13.5">
      <c r="A62">
        <v>57</v>
      </c>
      <c r="B62">
        <v>1</v>
      </c>
      <c r="C62" s="4">
        <v>2800</v>
      </c>
      <c r="D62" s="4">
        <v>4550</v>
      </c>
      <c r="E62" t="s">
        <v>11</v>
      </c>
      <c r="F62" t="s">
        <v>53</v>
      </c>
      <c r="G62" s="6">
        <v>1.75</v>
      </c>
      <c r="H62">
        <v>32</v>
      </c>
      <c r="I62">
        <f t="shared" si="10"/>
        <v>56</v>
      </c>
      <c r="J62" t="s">
        <v>357</v>
      </c>
      <c r="K62" s="17"/>
      <c r="L62" s="18"/>
      <c r="M62">
        <f t="shared" si="0"/>
        <v>0</v>
      </c>
      <c r="N62">
        <f t="shared" si="1"/>
      </c>
      <c r="O62">
        <f t="shared" si="2"/>
      </c>
      <c r="P62">
        <f t="shared" si="3"/>
      </c>
      <c r="Q62">
        <v>2</v>
      </c>
      <c r="R62">
        <v>2</v>
      </c>
      <c r="S62" s="17"/>
      <c r="T62" s="18"/>
      <c r="U62">
        <f t="shared" si="4"/>
        <v>0</v>
      </c>
      <c r="V62">
        <f t="shared" si="5"/>
        <v>0</v>
      </c>
      <c r="W62">
        <f t="shared" si="6"/>
        <v>0</v>
      </c>
      <c r="X62">
        <f t="shared" si="7"/>
      </c>
      <c r="Y62" s="19"/>
      <c r="Z62">
        <f t="shared" si="8"/>
        <v>0</v>
      </c>
      <c r="AA62">
        <f t="shared" si="9"/>
      </c>
    </row>
    <row r="63" spans="1:27" ht="13.5">
      <c r="A63">
        <v>58</v>
      </c>
      <c r="B63">
        <v>1</v>
      </c>
      <c r="C63" s="4">
        <v>2800</v>
      </c>
      <c r="D63" s="4">
        <v>4550</v>
      </c>
      <c r="E63" t="s">
        <v>11</v>
      </c>
      <c r="F63" t="s">
        <v>519</v>
      </c>
      <c r="G63" s="6">
        <v>1.75</v>
      </c>
      <c r="H63">
        <v>28</v>
      </c>
      <c r="I63">
        <f t="shared" si="10"/>
        <v>49</v>
      </c>
      <c r="J63" t="s">
        <v>361</v>
      </c>
      <c r="K63" s="17"/>
      <c r="L63" s="18"/>
      <c r="M63">
        <f t="shared" si="0"/>
        <v>0</v>
      </c>
      <c r="N63">
        <f t="shared" si="1"/>
      </c>
      <c r="O63">
        <f t="shared" si="2"/>
      </c>
      <c r="P63">
        <f t="shared" si="3"/>
      </c>
      <c r="Q63">
        <v>2</v>
      </c>
      <c r="R63">
        <v>2</v>
      </c>
      <c r="S63" s="17"/>
      <c r="T63" s="18"/>
      <c r="U63">
        <f t="shared" si="4"/>
        <v>0</v>
      </c>
      <c r="V63">
        <f t="shared" si="5"/>
        <v>0</v>
      </c>
      <c r="W63">
        <f t="shared" si="6"/>
        <v>0</v>
      </c>
      <c r="X63">
        <f t="shared" si="7"/>
      </c>
      <c r="Y63" s="19"/>
      <c r="Z63">
        <f t="shared" si="8"/>
        <v>0</v>
      </c>
      <c r="AA63">
        <f t="shared" si="9"/>
      </c>
    </row>
    <row r="64" spans="1:27" ht="13.5">
      <c r="A64">
        <v>59</v>
      </c>
      <c r="B64">
        <v>1</v>
      </c>
      <c r="C64" s="4">
        <v>2800</v>
      </c>
      <c r="D64" s="4">
        <v>4550</v>
      </c>
      <c r="E64" t="s">
        <v>11</v>
      </c>
      <c r="F64" t="s">
        <v>520</v>
      </c>
      <c r="G64" s="6">
        <v>1.75</v>
      </c>
      <c r="H64">
        <v>32</v>
      </c>
      <c r="I64">
        <f t="shared" si="10"/>
        <v>56</v>
      </c>
      <c r="J64" t="s">
        <v>357</v>
      </c>
      <c r="K64" s="17"/>
      <c r="L64" s="18"/>
      <c r="M64">
        <f t="shared" si="0"/>
        <v>0</v>
      </c>
      <c r="N64">
        <f t="shared" si="1"/>
      </c>
      <c r="O64">
        <f t="shared" si="2"/>
      </c>
      <c r="P64">
        <f t="shared" si="3"/>
      </c>
      <c r="Q64">
        <v>2</v>
      </c>
      <c r="S64" s="17"/>
      <c r="T64" s="18"/>
      <c r="U64">
        <f t="shared" si="4"/>
      </c>
      <c r="V64">
        <f t="shared" si="5"/>
      </c>
      <c r="W64">
        <f t="shared" si="6"/>
      </c>
      <c r="X64">
        <f t="shared" si="7"/>
      </c>
      <c r="Y64" s="19"/>
      <c r="Z64">
        <f t="shared" si="8"/>
      </c>
      <c r="AA64">
        <f t="shared" si="9"/>
      </c>
    </row>
    <row r="65" spans="1:27" ht="13.5">
      <c r="A65">
        <v>60</v>
      </c>
      <c r="B65">
        <v>1</v>
      </c>
      <c r="C65" s="4">
        <v>2800</v>
      </c>
      <c r="D65" s="4">
        <v>4550</v>
      </c>
      <c r="E65" t="s">
        <v>11</v>
      </c>
      <c r="F65" t="s">
        <v>521</v>
      </c>
      <c r="G65" s="6">
        <v>2</v>
      </c>
      <c r="H65">
        <v>26</v>
      </c>
      <c r="I65">
        <f t="shared" si="10"/>
        <v>52</v>
      </c>
      <c r="J65" t="s">
        <v>361</v>
      </c>
      <c r="K65" s="17"/>
      <c r="L65" s="18"/>
      <c r="M65">
        <f t="shared" si="0"/>
        <v>0</v>
      </c>
      <c r="N65">
        <f t="shared" si="1"/>
      </c>
      <c r="O65">
        <f t="shared" si="2"/>
      </c>
      <c r="P65">
        <f t="shared" si="3"/>
      </c>
      <c r="Q65">
        <v>4</v>
      </c>
      <c r="R65">
        <v>2</v>
      </c>
      <c r="S65" s="17"/>
      <c r="T65" s="18"/>
      <c r="U65">
        <f t="shared" si="4"/>
        <v>0</v>
      </c>
      <c r="V65">
        <f t="shared" si="5"/>
        <v>0</v>
      </c>
      <c r="W65">
        <f t="shared" si="6"/>
        <v>0</v>
      </c>
      <c r="X65">
        <f t="shared" si="7"/>
      </c>
      <c r="Y65" s="19"/>
      <c r="Z65">
        <f t="shared" si="8"/>
        <v>0</v>
      </c>
      <c r="AA65">
        <f t="shared" si="9"/>
      </c>
    </row>
    <row r="66" spans="1:27" ht="13.5">
      <c r="A66">
        <v>61</v>
      </c>
      <c r="B66">
        <v>1</v>
      </c>
      <c r="C66" s="4">
        <v>3250</v>
      </c>
      <c r="D66" s="4">
        <v>4250</v>
      </c>
      <c r="E66" t="s">
        <v>11</v>
      </c>
      <c r="F66" t="s">
        <v>54</v>
      </c>
      <c r="G66" s="5">
        <v>1.9</v>
      </c>
      <c r="H66">
        <v>40</v>
      </c>
      <c r="I66">
        <f t="shared" si="10"/>
        <v>76</v>
      </c>
      <c r="J66" t="s">
        <v>357</v>
      </c>
      <c r="K66" s="17"/>
      <c r="L66" s="18"/>
      <c r="M66">
        <f t="shared" si="0"/>
        <v>0</v>
      </c>
      <c r="N66">
        <f t="shared" si="1"/>
      </c>
      <c r="O66">
        <f t="shared" si="2"/>
      </c>
      <c r="P66">
        <f t="shared" si="3"/>
      </c>
      <c r="Q66">
        <v>2</v>
      </c>
      <c r="R66">
        <v>2</v>
      </c>
      <c r="S66" s="17"/>
      <c r="T66" s="18"/>
      <c r="U66">
        <f t="shared" si="4"/>
        <v>0</v>
      </c>
      <c r="V66">
        <f t="shared" si="5"/>
        <v>0</v>
      </c>
      <c r="W66">
        <f t="shared" si="6"/>
        <v>0</v>
      </c>
      <c r="X66">
        <f t="shared" si="7"/>
      </c>
      <c r="Y66" s="19"/>
      <c r="Z66">
        <f t="shared" si="8"/>
        <v>0</v>
      </c>
      <c r="AA66">
        <f t="shared" si="9"/>
      </c>
    </row>
    <row r="67" spans="1:27" ht="13.5">
      <c r="A67">
        <v>62</v>
      </c>
      <c r="B67">
        <v>1</v>
      </c>
      <c r="C67" s="4">
        <v>3000</v>
      </c>
      <c r="D67" s="4">
        <v>4550</v>
      </c>
      <c r="E67" t="s">
        <v>11</v>
      </c>
      <c r="F67" t="s">
        <v>55</v>
      </c>
      <c r="G67" s="5">
        <v>1.8</v>
      </c>
      <c r="H67">
        <v>32</v>
      </c>
      <c r="I67">
        <f t="shared" si="10"/>
        <v>57</v>
      </c>
      <c r="J67" t="s">
        <v>357</v>
      </c>
      <c r="K67" s="17"/>
      <c r="L67" s="18"/>
      <c r="M67">
        <f t="shared" si="0"/>
        <v>0</v>
      </c>
      <c r="N67">
        <f t="shared" si="1"/>
      </c>
      <c r="O67">
        <f t="shared" si="2"/>
      </c>
      <c r="P67">
        <f t="shared" si="3"/>
      </c>
      <c r="Q67">
        <v>2</v>
      </c>
      <c r="R67">
        <v>2</v>
      </c>
      <c r="S67" s="17"/>
      <c r="T67" s="18"/>
      <c r="U67">
        <f t="shared" si="4"/>
        <v>0</v>
      </c>
      <c r="V67">
        <f t="shared" si="5"/>
        <v>0</v>
      </c>
      <c r="W67">
        <f t="shared" si="6"/>
        <v>0</v>
      </c>
      <c r="X67">
        <f t="shared" si="7"/>
      </c>
      <c r="Y67" s="19"/>
      <c r="Z67">
        <f t="shared" si="8"/>
        <v>0</v>
      </c>
      <c r="AA67">
        <f t="shared" si="9"/>
      </c>
    </row>
    <row r="68" spans="1:27" ht="13.5">
      <c r="A68">
        <v>63</v>
      </c>
      <c r="B68">
        <v>1</v>
      </c>
      <c r="C68" s="4">
        <v>3700</v>
      </c>
      <c r="D68" s="4">
        <v>4250</v>
      </c>
      <c r="E68" t="s">
        <v>11</v>
      </c>
      <c r="F68" t="s">
        <v>56</v>
      </c>
      <c r="G68" s="5">
        <v>1.75</v>
      </c>
      <c r="H68">
        <v>50</v>
      </c>
      <c r="I68">
        <f t="shared" si="10"/>
        <v>87</v>
      </c>
      <c r="J68" t="s">
        <v>357</v>
      </c>
      <c r="K68" s="17"/>
      <c r="L68" s="18"/>
      <c r="M68">
        <f t="shared" si="0"/>
        <v>0</v>
      </c>
      <c r="N68">
        <f t="shared" si="1"/>
      </c>
      <c r="O68">
        <f t="shared" si="2"/>
      </c>
      <c r="P68">
        <f t="shared" si="3"/>
      </c>
      <c r="Q68">
        <v>2</v>
      </c>
      <c r="R68">
        <v>2</v>
      </c>
      <c r="S68" s="17"/>
      <c r="T68" s="18"/>
      <c r="U68">
        <f t="shared" si="4"/>
        <v>0</v>
      </c>
      <c r="V68">
        <f t="shared" si="5"/>
        <v>0</v>
      </c>
      <c r="W68">
        <f t="shared" si="6"/>
        <v>0</v>
      </c>
      <c r="X68">
        <f t="shared" si="7"/>
      </c>
      <c r="Y68" s="19"/>
      <c r="Z68">
        <f t="shared" si="8"/>
        <v>0</v>
      </c>
      <c r="AA68">
        <f t="shared" si="9"/>
      </c>
    </row>
    <row r="69" spans="1:27" ht="13.5">
      <c r="A69">
        <v>64</v>
      </c>
      <c r="B69">
        <v>1</v>
      </c>
      <c r="C69" s="4">
        <v>2500</v>
      </c>
      <c r="D69" s="4">
        <v>3400</v>
      </c>
      <c r="E69" t="s">
        <v>11</v>
      </c>
      <c r="F69" t="s">
        <v>57</v>
      </c>
      <c r="G69" s="5">
        <v>1.9</v>
      </c>
      <c r="H69">
        <v>50</v>
      </c>
      <c r="I69">
        <f t="shared" si="10"/>
        <v>95</v>
      </c>
      <c r="J69" t="s">
        <v>359</v>
      </c>
      <c r="K69" s="17"/>
      <c r="L69" s="18"/>
      <c r="M69">
        <f t="shared" si="0"/>
        <v>0</v>
      </c>
      <c r="N69">
        <f t="shared" si="1"/>
      </c>
      <c r="O69">
        <f t="shared" si="2"/>
      </c>
      <c r="P69">
        <f t="shared" si="3"/>
      </c>
      <c r="Q69">
        <v>2</v>
      </c>
      <c r="R69">
        <v>2</v>
      </c>
      <c r="S69" s="17"/>
      <c r="T69" s="18"/>
      <c r="U69">
        <f t="shared" si="4"/>
        <v>0</v>
      </c>
      <c r="V69">
        <f t="shared" si="5"/>
        <v>0</v>
      </c>
      <c r="W69">
        <f t="shared" si="6"/>
        <v>0</v>
      </c>
      <c r="X69">
        <f t="shared" si="7"/>
      </c>
      <c r="Y69" s="19"/>
      <c r="Z69">
        <f t="shared" si="8"/>
        <v>0</v>
      </c>
      <c r="AA69">
        <f t="shared" si="9"/>
      </c>
    </row>
    <row r="70" spans="1:27" ht="13.5">
      <c r="A70">
        <v>65</v>
      </c>
      <c r="B70">
        <v>1</v>
      </c>
      <c r="C70" s="4">
        <v>3600</v>
      </c>
      <c r="D70" s="4">
        <v>4800</v>
      </c>
      <c r="E70" t="s">
        <v>11</v>
      </c>
      <c r="F70" t="s">
        <v>58</v>
      </c>
      <c r="G70" s="5">
        <v>1.8</v>
      </c>
      <c r="H70">
        <v>48</v>
      </c>
      <c r="I70">
        <f t="shared" si="10"/>
        <v>86</v>
      </c>
      <c r="J70" t="s">
        <v>357</v>
      </c>
      <c r="K70" s="17"/>
      <c r="L70" s="18"/>
      <c r="M70">
        <f t="shared" si="0"/>
        <v>0</v>
      </c>
      <c r="N70">
        <f t="shared" si="1"/>
      </c>
      <c r="O70">
        <f t="shared" si="2"/>
      </c>
      <c r="P70">
        <f t="shared" si="3"/>
      </c>
      <c r="Q70">
        <v>3</v>
      </c>
      <c r="R70">
        <v>1</v>
      </c>
      <c r="S70" s="17"/>
      <c r="T70" s="18"/>
      <c r="U70">
        <f t="shared" si="4"/>
        <v>0</v>
      </c>
      <c r="V70">
        <f t="shared" si="5"/>
        <v>0</v>
      </c>
      <c r="W70">
        <f t="shared" si="6"/>
        <v>0</v>
      </c>
      <c r="X70">
        <f t="shared" si="7"/>
      </c>
      <c r="Y70" s="19"/>
      <c r="Z70">
        <f t="shared" si="8"/>
        <v>0</v>
      </c>
      <c r="AA70">
        <f t="shared" si="9"/>
      </c>
    </row>
    <row r="71" spans="1:27" ht="13.5">
      <c r="A71">
        <v>66</v>
      </c>
      <c r="B71">
        <v>1</v>
      </c>
      <c r="C71" s="4">
        <v>3900</v>
      </c>
      <c r="D71" s="4">
        <v>6200</v>
      </c>
      <c r="E71" t="s">
        <v>11</v>
      </c>
      <c r="F71" t="s">
        <v>59</v>
      </c>
      <c r="G71" s="5">
        <v>1.75</v>
      </c>
      <c r="H71">
        <v>38</v>
      </c>
      <c r="I71">
        <f t="shared" si="10"/>
        <v>66</v>
      </c>
      <c r="J71" t="s">
        <v>357</v>
      </c>
      <c r="K71" s="17"/>
      <c r="L71" s="18"/>
      <c r="M71">
        <f aca="true" t="shared" si="11" ref="M71:M134">$B71*$K71*$L71</f>
        <v>0</v>
      </c>
      <c r="N71">
        <f t="shared" si="1"/>
      </c>
      <c r="O71">
        <f t="shared" si="2"/>
      </c>
      <c r="P71">
        <f aca="true" t="shared" si="12" ref="P71:P134">IF($L71="","",IF($N71=0,"",ROUNDUP($N71/$L71*20,0)))</f>
      </c>
      <c r="Q71">
        <v>2</v>
      </c>
      <c r="R71">
        <v>1</v>
      </c>
      <c r="S71" s="17"/>
      <c r="T71" s="18"/>
      <c r="U71">
        <f aca="true" t="shared" si="13" ref="U71:U134">IF($R71="","",IF(($Y$3+$Z$3*25)&lt;50,$S71*$T71,ROUNDDOWN($S71+$S71*($Y$3-50)/100+$S71*$Z$3*25/100,0)*$T71))</f>
        <v>0</v>
      </c>
      <c r="V71">
        <f aca="true" t="shared" si="14" ref="V71:V134">IF($R71="","",ROUNDDOWN($T71*$G71,0)-$T71)</f>
        <v>0</v>
      </c>
      <c r="W71">
        <f aca="true" t="shared" si="15" ref="W71:W134">IF($V71="","",IF($V71=0,$U71,IF(($Y$3+$Z$3*25)&lt;50,$S71*($T71+$V71),ROUNDDOWN($S71+$S71*($Y$3-50)/100+$S71*$Z$3*25/100,0)*($T71+$V71))))</f>
        <v>0</v>
      </c>
      <c r="X71">
        <f aca="true" t="shared" si="16" ref="X71:X134">IF($T71="","",IF($V71=0,"",ROUNDUP($V71/$T71*1000/75,0)))</f>
      </c>
      <c r="Y71" s="19"/>
      <c r="Z71">
        <f aca="true" t="shared" si="17" ref="Z71:Z134">IF($R71="","",IF($Y71="",$W71,$W71+ROUNDDOWN($Y71+$Y71*($Y$3-50)/100+$Y71*$Z$3*25/100,0)))</f>
        <v>0</v>
      </c>
      <c r="AA71">
        <f aca="true" t="shared" si="18" ref="AA71:AA134">IF($U71="","",IF($B71=1,"",IF(($Y$3+$AA$3*2)&lt;50,$S71*$T71+$Y71,ROUNDDOWN($S71+$S71*($Y$3-50)/100+$S71*$AA$3*2/100,0)*$T71+ROUNDDOWN($Y71+$Y71*($Y$3-50)/100+$Y71*$AA$3*2/100,0))))</f>
      </c>
    </row>
    <row r="72" spans="1:27" ht="13.5">
      <c r="A72">
        <v>67</v>
      </c>
      <c r="B72">
        <v>1</v>
      </c>
      <c r="C72" s="4">
        <v>3100</v>
      </c>
      <c r="D72" s="4">
        <v>5850</v>
      </c>
      <c r="E72" t="s">
        <v>11</v>
      </c>
      <c r="F72" t="s">
        <v>60</v>
      </c>
      <c r="G72" s="5">
        <v>1.7</v>
      </c>
      <c r="H72">
        <v>25</v>
      </c>
      <c r="I72">
        <f t="shared" si="10"/>
        <v>42</v>
      </c>
      <c r="J72" t="s">
        <v>522</v>
      </c>
      <c r="K72" s="17"/>
      <c r="L72" s="18"/>
      <c r="M72">
        <f t="shared" si="11"/>
        <v>0</v>
      </c>
      <c r="N72">
        <f t="shared" si="1"/>
      </c>
      <c r="O72">
        <f t="shared" si="2"/>
      </c>
      <c r="P72">
        <f t="shared" si="12"/>
      </c>
      <c r="Q72">
        <v>3</v>
      </c>
      <c r="R72">
        <v>1</v>
      </c>
      <c r="S72" s="17"/>
      <c r="T72" s="18"/>
      <c r="U72">
        <f t="shared" si="13"/>
        <v>0</v>
      </c>
      <c r="V72">
        <f t="shared" si="14"/>
        <v>0</v>
      </c>
      <c r="W72">
        <f t="shared" si="15"/>
        <v>0</v>
      </c>
      <c r="X72">
        <f t="shared" si="16"/>
      </c>
      <c r="Y72" s="19"/>
      <c r="Z72">
        <f t="shared" si="17"/>
        <v>0</v>
      </c>
      <c r="AA72">
        <f t="shared" si="18"/>
      </c>
    </row>
    <row r="73" spans="1:27" ht="13.5">
      <c r="A73">
        <v>68</v>
      </c>
      <c r="B73">
        <v>1</v>
      </c>
      <c r="C73" s="4">
        <v>3100</v>
      </c>
      <c r="D73" s="4">
        <v>5850</v>
      </c>
      <c r="E73" t="s">
        <v>11</v>
      </c>
      <c r="F73" t="s">
        <v>523</v>
      </c>
      <c r="G73" s="5">
        <v>1.5</v>
      </c>
      <c r="H73">
        <v>12</v>
      </c>
      <c r="I73">
        <f t="shared" si="10"/>
        <v>18</v>
      </c>
      <c r="J73" t="s">
        <v>366</v>
      </c>
      <c r="K73" s="17"/>
      <c r="L73" s="18"/>
      <c r="M73">
        <f t="shared" si="11"/>
        <v>0</v>
      </c>
      <c r="N73">
        <f t="shared" si="1"/>
      </c>
      <c r="O73">
        <f t="shared" si="2"/>
      </c>
      <c r="P73">
        <f t="shared" si="12"/>
      </c>
      <c r="Q73">
        <v>1</v>
      </c>
      <c r="S73" s="17"/>
      <c r="T73" s="18"/>
      <c r="U73">
        <f t="shared" si="13"/>
      </c>
      <c r="V73">
        <f t="shared" si="14"/>
      </c>
      <c r="W73">
        <f t="shared" si="15"/>
      </c>
      <c r="X73">
        <f t="shared" si="16"/>
      </c>
      <c r="Y73" s="19"/>
      <c r="Z73">
        <f t="shared" si="17"/>
      </c>
      <c r="AA73">
        <f t="shared" si="18"/>
      </c>
    </row>
    <row r="74" spans="1:27" ht="13.5">
      <c r="A74">
        <v>69</v>
      </c>
      <c r="B74">
        <v>1</v>
      </c>
      <c r="C74" s="4">
        <v>3350</v>
      </c>
      <c r="D74" s="4">
        <v>5400</v>
      </c>
      <c r="E74" t="s">
        <v>11</v>
      </c>
      <c r="F74" t="s">
        <v>61</v>
      </c>
      <c r="G74" s="5">
        <v>1.8</v>
      </c>
      <c r="H74">
        <v>25</v>
      </c>
      <c r="I74">
        <f t="shared" si="10"/>
        <v>45</v>
      </c>
      <c r="J74" t="s">
        <v>357</v>
      </c>
      <c r="K74" s="17"/>
      <c r="L74" s="18"/>
      <c r="M74">
        <f t="shared" si="11"/>
        <v>0</v>
      </c>
      <c r="N74">
        <f t="shared" si="1"/>
      </c>
      <c r="O74">
        <f t="shared" si="2"/>
      </c>
      <c r="P74">
        <f t="shared" si="12"/>
      </c>
      <c r="Q74">
        <v>2</v>
      </c>
      <c r="R74">
        <v>2</v>
      </c>
      <c r="S74" s="17"/>
      <c r="T74" s="18"/>
      <c r="U74">
        <f t="shared" si="13"/>
        <v>0</v>
      </c>
      <c r="V74">
        <f t="shared" si="14"/>
        <v>0</v>
      </c>
      <c r="W74">
        <f t="shared" si="15"/>
        <v>0</v>
      </c>
      <c r="X74">
        <f t="shared" si="16"/>
      </c>
      <c r="Y74" s="19"/>
      <c r="Z74">
        <f t="shared" si="17"/>
        <v>0</v>
      </c>
      <c r="AA74">
        <f t="shared" si="18"/>
      </c>
    </row>
    <row r="75" spans="1:27" ht="13.5">
      <c r="A75">
        <v>70</v>
      </c>
      <c r="B75">
        <v>1</v>
      </c>
      <c r="C75" s="4">
        <v>3450</v>
      </c>
      <c r="D75" s="4">
        <v>4950</v>
      </c>
      <c r="E75" t="s">
        <v>11</v>
      </c>
      <c r="F75" t="s">
        <v>62</v>
      </c>
      <c r="G75" s="5">
        <v>1.8</v>
      </c>
      <c r="H75">
        <v>45</v>
      </c>
      <c r="I75">
        <f t="shared" si="10"/>
        <v>81</v>
      </c>
      <c r="J75" t="s">
        <v>357</v>
      </c>
      <c r="K75" s="17"/>
      <c r="L75" s="18"/>
      <c r="M75">
        <f t="shared" si="11"/>
        <v>0</v>
      </c>
      <c r="N75">
        <f t="shared" si="1"/>
      </c>
      <c r="O75">
        <f t="shared" si="2"/>
      </c>
      <c r="P75">
        <f t="shared" si="12"/>
      </c>
      <c r="Q75">
        <v>2</v>
      </c>
      <c r="R75">
        <v>2</v>
      </c>
      <c r="S75" s="17"/>
      <c r="T75" s="18"/>
      <c r="U75">
        <f t="shared" si="13"/>
        <v>0</v>
      </c>
      <c r="V75">
        <f t="shared" si="14"/>
        <v>0</v>
      </c>
      <c r="W75">
        <f t="shared" si="15"/>
        <v>0</v>
      </c>
      <c r="X75">
        <f t="shared" si="16"/>
      </c>
      <c r="Y75" s="19"/>
      <c r="Z75">
        <f t="shared" si="17"/>
        <v>0</v>
      </c>
      <c r="AA75">
        <f t="shared" si="18"/>
      </c>
    </row>
    <row r="76" spans="1:27" ht="13.5">
      <c r="A76">
        <v>71</v>
      </c>
      <c r="B76">
        <v>1</v>
      </c>
      <c r="C76" s="4">
        <v>4000</v>
      </c>
      <c r="D76" s="4">
        <v>4950</v>
      </c>
      <c r="E76" t="s">
        <v>11</v>
      </c>
      <c r="F76" t="s">
        <v>63</v>
      </c>
      <c r="G76" s="5">
        <v>1.9</v>
      </c>
      <c r="H76">
        <v>50</v>
      </c>
      <c r="I76">
        <f t="shared" si="10"/>
        <v>95</v>
      </c>
      <c r="J76" t="s">
        <v>357</v>
      </c>
      <c r="K76" s="17"/>
      <c r="L76" s="18"/>
      <c r="M76">
        <f t="shared" si="11"/>
        <v>0</v>
      </c>
      <c r="N76">
        <f t="shared" si="1"/>
      </c>
      <c r="O76">
        <f t="shared" si="2"/>
      </c>
      <c r="P76">
        <f t="shared" si="12"/>
      </c>
      <c r="Q76">
        <v>2</v>
      </c>
      <c r="R76">
        <v>2</v>
      </c>
      <c r="S76" s="17"/>
      <c r="T76" s="18"/>
      <c r="U76">
        <f t="shared" si="13"/>
        <v>0</v>
      </c>
      <c r="V76">
        <f t="shared" si="14"/>
        <v>0</v>
      </c>
      <c r="W76">
        <f t="shared" si="15"/>
        <v>0</v>
      </c>
      <c r="X76">
        <f t="shared" si="16"/>
      </c>
      <c r="Y76" s="19"/>
      <c r="Z76">
        <f t="shared" si="17"/>
        <v>0</v>
      </c>
      <c r="AA76">
        <f t="shared" si="18"/>
      </c>
    </row>
    <row r="77" spans="1:27" ht="13.5">
      <c r="A77">
        <v>72</v>
      </c>
      <c r="B77">
        <v>1</v>
      </c>
      <c r="C77" s="4">
        <v>4200</v>
      </c>
      <c r="D77" s="4">
        <v>6700</v>
      </c>
      <c r="E77" t="s">
        <v>65</v>
      </c>
      <c r="F77" t="s">
        <v>64</v>
      </c>
      <c r="G77" s="5">
        <v>1.7</v>
      </c>
      <c r="H77">
        <v>35</v>
      </c>
      <c r="I77">
        <f t="shared" si="10"/>
        <v>59</v>
      </c>
      <c r="J77" t="s">
        <v>416</v>
      </c>
      <c r="K77" s="17"/>
      <c r="L77" s="18"/>
      <c r="M77">
        <f t="shared" si="11"/>
        <v>0</v>
      </c>
      <c r="N77">
        <f t="shared" si="1"/>
      </c>
      <c r="O77">
        <f t="shared" si="2"/>
      </c>
      <c r="P77">
        <f t="shared" si="12"/>
      </c>
      <c r="Q77">
        <v>1</v>
      </c>
      <c r="R77">
        <v>2</v>
      </c>
      <c r="S77" s="17"/>
      <c r="T77" s="18"/>
      <c r="U77">
        <f t="shared" si="13"/>
        <v>0</v>
      </c>
      <c r="V77">
        <f t="shared" si="14"/>
        <v>0</v>
      </c>
      <c r="W77">
        <f t="shared" si="15"/>
        <v>0</v>
      </c>
      <c r="X77">
        <f t="shared" si="16"/>
      </c>
      <c r="Y77" s="19"/>
      <c r="Z77">
        <f t="shared" si="17"/>
        <v>0</v>
      </c>
      <c r="AA77">
        <f t="shared" si="18"/>
      </c>
    </row>
    <row r="78" spans="1:27" ht="13.5">
      <c r="A78">
        <v>73</v>
      </c>
      <c r="B78">
        <v>1</v>
      </c>
      <c r="C78" s="4">
        <v>3800</v>
      </c>
      <c r="D78" s="4">
        <v>3200</v>
      </c>
      <c r="E78" t="s">
        <v>11</v>
      </c>
      <c r="F78" t="s">
        <v>66</v>
      </c>
      <c r="G78" s="5">
        <v>1.8</v>
      </c>
      <c r="H78">
        <v>50</v>
      </c>
      <c r="I78">
        <f t="shared" si="10"/>
        <v>90</v>
      </c>
      <c r="J78" t="s">
        <v>357</v>
      </c>
      <c r="K78" s="17"/>
      <c r="L78" s="18"/>
      <c r="M78">
        <f t="shared" si="11"/>
        <v>0</v>
      </c>
      <c r="N78">
        <f t="shared" si="1"/>
      </c>
      <c r="O78">
        <f t="shared" si="2"/>
      </c>
      <c r="P78">
        <f t="shared" si="12"/>
      </c>
      <c r="Q78">
        <v>2</v>
      </c>
      <c r="R78">
        <v>2</v>
      </c>
      <c r="S78" s="17"/>
      <c r="T78" s="18"/>
      <c r="U78">
        <f t="shared" si="13"/>
        <v>0</v>
      </c>
      <c r="V78">
        <f t="shared" si="14"/>
        <v>0</v>
      </c>
      <c r="W78">
        <f t="shared" si="15"/>
        <v>0</v>
      </c>
      <c r="X78">
        <f t="shared" si="16"/>
      </c>
      <c r="Y78" s="19"/>
      <c r="Z78">
        <f t="shared" si="17"/>
        <v>0</v>
      </c>
      <c r="AA78">
        <f t="shared" si="18"/>
      </c>
    </row>
    <row r="79" spans="1:27" ht="13.5">
      <c r="A79">
        <v>74</v>
      </c>
      <c r="B79">
        <v>1</v>
      </c>
      <c r="C79" s="4">
        <v>4000</v>
      </c>
      <c r="D79" s="4">
        <v>5600</v>
      </c>
      <c r="E79" t="s">
        <v>11</v>
      </c>
      <c r="F79" t="s">
        <v>67</v>
      </c>
      <c r="G79" s="5">
        <v>1.8</v>
      </c>
      <c r="H79">
        <v>52</v>
      </c>
      <c r="I79">
        <f t="shared" si="10"/>
        <v>93</v>
      </c>
      <c r="J79" t="s">
        <v>417</v>
      </c>
      <c r="K79" s="17"/>
      <c r="L79" s="18"/>
      <c r="M79">
        <f t="shared" si="11"/>
        <v>0</v>
      </c>
      <c r="N79">
        <f t="shared" si="1"/>
      </c>
      <c r="O79">
        <f t="shared" si="2"/>
      </c>
      <c r="P79">
        <f t="shared" si="12"/>
      </c>
      <c r="Q79">
        <v>1</v>
      </c>
      <c r="R79">
        <v>2</v>
      </c>
      <c r="S79" s="17"/>
      <c r="T79" s="18"/>
      <c r="U79">
        <f t="shared" si="13"/>
        <v>0</v>
      </c>
      <c r="V79">
        <f t="shared" si="14"/>
        <v>0</v>
      </c>
      <c r="W79">
        <f t="shared" si="15"/>
        <v>0</v>
      </c>
      <c r="X79">
        <f t="shared" si="16"/>
      </c>
      <c r="Y79" s="19"/>
      <c r="Z79">
        <f t="shared" si="17"/>
        <v>0</v>
      </c>
      <c r="AA79">
        <f t="shared" si="18"/>
      </c>
    </row>
    <row r="80" spans="1:27" ht="13.5">
      <c r="A80">
        <v>75</v>
      </c>
      <c r="B80">
        <v>1</v>
      </c>
      <c r="C80" s="4">
        <v>3700</v>
      </c>
      <c r="D80" s="4">
        <v>5300</v>
      </c>
      <c r="E80" t="s">
        <v>11</v>
      </c>
      <c r="F80" t="s">
        <v>68</v>
      </c>
      <c r="G80" s="5">
        <v>1.8</v>
      </c>
      <c r="H80">
        <v>48</v>
      </c>
      <c r="I80">
        <f t="shared" si="10"/>
        <v>86</v>
      </c>
      <c r="J80" t="s">
        <v>418</v>
      </c>
      <c r="K80" s="17"/>
      <c r="L80" s="18"/>
      <c r="M80">
        <f t="shared" si="11"/>
        <v>0</v>
      </c>
      <c r="N80">
        <f t="shared" si="1"/>
      </c>
      <c r="O80">
        <f t="shared" si="2"/>
      </c>
      <c r="P80">
        <f t="shared" si="12"/>
      </c>
      <c r="Q80">
        <v>2</v>
      </c>
      <c r="R80">
        <v>2</v>
      </c>
      <c r="S80" s="17"/>
      <c r="T80" s="18"/>
      <c r="U80">
        <f t="shared" si="13"/>
        <v>0</v>
      </c>
      <c r="V80">
        <f t="shared" si="14"/>
        <v>0</v>
      </c>
      <c r="W80">
        <f t="shared" si="15"/>
        <v>0</v>
      </c>
      <c r="X80">
        <f t="shared" si="16"/>
      </c>
      <c r="Y80" s="19"/>
      <c r="Z80">
        <f t="shared" si="17"/>
        <v>0</v>
      </c>
      <c r="AA80">
        <f t="shared" si="18"/>
      </c>
    </row>
    <row r="81" spans="1:27" ht="13.5">
      <c r="A81">
        <v>76</v>
      </c>
      <c r="B81">
        <v>1</v>
      </c>
      <c r="C81" s="4">
        <v>4250</v>
      </c>
      <c r="D81" s="4">
        <v>6000</v>
      </c>
      <c r="E81" t="s">
        <v>11</v>
      </c>
      <c r="F81" t="s">
        <v>69</v>
      </c>
      <c r="G81" s="5">
        <v>1.9</v>
      </c>
      <c r="H81">
        <v>52</v>
      </c>
      <c r="I81">
        <f t="shared" si="10"/>
        <v>98</v>
      </c>
      <c r="J81" t="s">
        <v>418</v>
      </c>
      <c r="K81" s="17"/>
      <c r="L81" s="18"/>
      <c r="M81">
        <f t="shared" si="11"/>
        <v>0</v>
      </c>
      <c r="N81">
        <f aca="true" t="shared" si="19" ref="N81:N193">IF($L81="","",ROUNDDOWN($L81*$G81,0)-$L81)</f>
      </c>
      <c r="O81">
        <f aca="true" t="shared" si="20" ref="O81:O193">IF($N81=0,"",IF($N81="","",$M81+$K81*$N81))</f>
      </c>
      <c r="P81">
        <f t="shared" si="12"/>
      </c>
      <c r="Q81">
        <v>2</v>
      </c>
      <c r="R81">
        <v>2</v>
      </c>
      <c r="S81" s="17"/>
      <c r="T81" s="18"/>
      <c r="U81">
        <f t="shared" si="13"/>
        <v>0</v>
      </c>
      <c r="V81">
        <f t="shared" si="14"/>
        <v>0</v>
      </c>
      <c r="W81">
        <f t="shared" si="15"/>
        <v>0</v>
      </c>
      <c r="X81">
        <f t="shared" si="16"/>
      </c>
      <c r="Y81" s="19"/>
      <c r="Z81">
        <f t="shared" si="17"/>
        <v>0</v>
      </c>
      <c r="AA81">
        <f t="shared" si="18"/>
      </c>
    </row>
    <row r="82" spans="1:27" ht="13.5">
      <c r="A82">
        <v>77</v>
      </c>
      <c r="B82">
        <v>1</v>
      </c>
      <c r="C82" s="4">
        <v>4900</v>
      </c>
      <c r="D82" s="4">
        <v>2900</v>
      </c>
      <c r="E82" t="s">
        <v>11</v>
      </c>
      <c r="F82" t="s">
        <v>70</v>
      </c>
      <c r="G82" s="5">
        <v>2.3</v>
      </c>
      <c r="H82">
        <v>65</v>
      </c>
      <c r="I82">
        <f t="shared" si="10"/>
        <v>149</v>
      </c>
      <c r="J82" t="s">
        <v>419</v>
      </c>
      <c r="K82" s="17"/>
      <c r="L82" s="18"/>
      <c r="M82">
        <f t="shared" si="11"/>
        <v>0</v>
      </c>
      <c r="N82">
        <f t="shared" si="19"/>
      </c>
      <c r="O82">
        <f t="shared" si="20"/>
      </c>
      <c r="P82">
        <f t="shared" si="12"/>
      </c>
      <c r="Q82">
        <v>2</v>
      </c>
      <c r="R82">
        <v>2</v>
      </c>
      <c r="S82" s="17"/>
      <c r="T82" s="18"/>
      <c r="U82">
        <f t="shared" si="13"/>
        <v>0</v>
      </c>
      <c r="V82">
        <f t="shared" si="14"/>
        <v>0</v>
      </c>
      <c r="W82">
        <f t="shared" si="15"/>
        <v>0</v>
      </c>
      <c r="X82">
        <f t="shared" si="16"/>
      </c>
      <c r="Y82" s="19"/>
      <c r="Z82">
        <f t="shared" si="17"/>
        <v>0</v>
      </c>
      <c r="AA82">
        <f t="shared" si="18"/>
      </c>
    </row>
    <row r="83" spans="1:27" ht="13.5">
      <c r="A83">
        <v>78</v>
      </c>
      <c r="B83">
        <v>1</v>
      </c>
      <c r="C83" s="4">
        <v>2950</v>
      </c>
      <c r="D83" s="4">
        <v>6750</v>
      </c>
      <c r="E83" t="s">
        <v>11</v>
      </c>
      <c r="F83" t="s">
        <v>71</v>
      </c>
      <c r="G83" s="5">
        <v>1.7</v>
      </c>
      <c r="H83">
        <v>40</v>
      </c>
      <c r="I83">
        <f aca="true" t="shared" si="21" ref="I83:I195">IF($H83="","",ROUNDDOWN($H83*$G83,0))</f>
        <v>68</v>
      </c>
      <c r="J83" t="s">
        <v>357</v>
      </c>
      <c r="K83" s="17"/>
      <c r="L83" s="18"/>
      <c r="M83">
        <f t="shared" si="11"/>
        <v>0</v>
      </c>
      <c r="N83">
        <f t="shared" si="19"/>
      </c>
      <c r="O83">
        <f t="shared" si="20"/>
      </c>
      <c r="P83">
        <f t="shared" si="12"/>
      </c>
      <c r="Q83">
        <v>2</v>
      </c>
      <c r="R83">
        <v>2</v>
      </c>
      <c r="S83" s="17"/>
      <c r="T83" s="18"/>
      <c r="U83">
        <f t="shared" si="13"/>
        <v>0</v>
      </c>
      <c r="V83">
        <f t="shared" si="14"/>
        <v>0</v>
      </c>
      <c r="W83">
        <f t="shared" si="15"/>
        <v>0</v>
      </c>
      <c r="X83">
        <f t="shared" si="16"/>
      </c>
      <c r="Y83" s="19"/>
      <c r="Z83">
        <f t="shared" si="17"/>
        <v>0</v>
      </c>
      <c r="AA83">
        <f t="shared" si="18"/>
      </c>
    </row>
    <row r="84" spans="1:27" ht="13.5">
      <c r="A84">
        <v>79</v>
      </c>
      <c r="B84">
        <v>1</v>
      </c>
      <c r="C84" s="4">
        <v>2950</v>
      </c>
      <c r="D84" s="4">
        <v>6750</v>
      </c>
      <c r="E84" t="s">
        <v>11</v>
      </c>
      <c r="F84" t="s">
        <v>524</v>
      </c>
      <c r="G84" s="5">
        <v>1.7</v>
      </c>
      <c r="H84">
        <v>38</v>
      </c>
      <c r="I84">
        <f t="shared" si="21"/>
        <v>64</v>
      </c>
      <c r="J84" t="s">
        <v>361</v>
      </c>
      <c r="K84" s="17"/>
      <c r="L84" s="18"/>
      <c r="M84">
        <f t="shared" si="11"/>
        <v>0</v>
      </c>
      <c r="N84">
        <f t="shared" si="19"/>
      </c>
      <c r="O84">
        <f t="shared" si="20"/>
      </c>
      <c r="P84">
        <f t="shared" si="12"/>
      </c>
      <c r="Q84">
        <v>2</v>
      </c>
      <c r="R84">
        <v>2</v>
      </c>
      <c r="S84" s="17"/>
      <c r="T84" s="18"/>
      <c r="U84">
        <f t="shared" si="13"/>
        <v>0</v>
      </c>
      <c r="V84">
        <f t="shared" si="14"/>
        <v>0</v>
      </c>
      <c r="W84">
        <f t="shared" si="15"/>
        <v>0</v>
      </c>
      <c r="X84">
        <f t="shared" si="16"/>
      </c>
      <c r="Y84" s="19"/>
      <c r="Z84">
        <f t="shared" si="17"/>
        <v>0</v>
      </c>
      <c r="AA84">
        <f t="shared" si="18"/>
      </c>
    </row>
    <row r="85" spans="1:27" ht="13.5">
      <c r="A85">
        <v>80</v>
      </c>
      <c r="B85">
        <v>1</v>
      </c>
      <c r="C85" s="4">
        <v>2950</v>
      </c>
      <c r="D85" s="4">
        <v>6750</v>
      </c>
      <c r="E85" t="s">
        <v>11</v>
      </c>
      <c r="F85" t="s">
        <v>525</v>
      </c>
      <c r="G85" s="5">
        <v>1.7</v>
      </c>
      <c r="H85">
        <v>40</v>
      </c>
      <c r="I85">
        <f t="shared" si="21"/>
        <v>68</v>
      </c>
      <c r="J85" t="s">
        <v>357</v>
      </c>
      <c r="K85" s="17"/>
      <c r="L85" s="18"/>
      <c r="M85">
        <f t="shared" si="11"/>
        <v>0</v>
      </c>
      <c r="N85">
        <f t="shared" si="19"/>
      </c>
      <c r="O85">
        <f t="shared" si="20"/>
      </c>
      <c r="P85">
        <f t="shared" si="12"/>
      </c>
      <c r="Q85">
        <v>1</v>
      </c>
      <c r="R85">
        <v>1</v>
      </c>
      <c r="S85" s="17"/>
      <c r="T85" s="18"/>
      <c r="U85">
        <f t="shared" si="13"/>
        <v>0</v>
      </c>
      <c r="V85">
        <f t="shared" si="14"/>
        <v>0</v>
      </c>
      <c r="W85">
        <f t="shared" si="15"/>
        <v>0</v>
      </c>
      <c r="X85">
        <f t="shared" si="16"/>
      </c>
      <c r="Y85" s="19"/>
      <c r="Z85">
        <f t="shared" si="17"/>
        <v>0</v>
      </c>
      <c r="AA85">
        <f t="shared" si="18"/>
      </c>
    </row>
    <row r="86" spans="1:27" ht="13.5">
      <c r="A86">
        <v>81</v>
      </c>
      <c r="B86">
        <v>1</v>
      </c>
      <c r="C86" s="4">
        <v>2950</v>
      </c>
      <c r="D86" s="4">
        <v>6750</v>
      </c>
      <c r="E86" t="s">
        <v>11</v>
      </c>
      <c r="F86" t="s">
        <v>525</v>
      </c>
      <c r="G86" s="5">
        <v>1.7</v>
      </c>
      <c r="H86">
        <v>40</v>
      </c>
      <c r="I86">
        <f t="shared" si="21"/>
        <v>68</v>
      </c>
      <c r="J86" t="s">
        <v>357</v>
      </c>
      <c r="K86" s="17"/>
      <c r="L86" s="18"/>
      <c r="M86">
        <f t="shared" si="11"/>
        <v>0</v>
      </c>
      <c r="N86">
        <f t="shared" si="19"/>
      </c>
      <c r="O86">
        <f t="shared" si="20"/>
      </c>
      <c r="P86">
        <f t="shared" si="12"/>
      </c>
      <c r="Q86">
        <v>1</v>
      </c>
      <c r="R86">
        <v>1</v>
      </c>
      <c r="S86" s="17"/>
      <c r="T86" s="18"/>
      <c r="U86">
        <f t="shared" si="13"/>
        <v>0</v>
      </c>
      <c r="V86">
        <f t="shared" si="14"/>
        <v>0</v>
      </c>
      <c r="W86">
        <f t="shared" si="15"/>
        <v>0</v>
      </c>
      <c r="X86">
        <f t="shared" si="16"/>
      </c>
      <c r="Y86" s="19"/>
      <c r="Z86">
        <f t="shared" si="17"/>
        <v>0</v>
      </c>
      <c r="AA86">
        <f t="shared" si="18"/>
      </c>
    </row>
    <row r="87" spans="1:27" ht="13.5">
      <c r="A87">
        <v>82</v>
      </c>
      <c r="B87">
        <v>1</v>
      </c>
      <c r="C87" s="4">
        <v>2950</v>
      </c>
      <c r="D87" s="4">
        <v>6750</v>
      </c>
      <c r="E87" t="s">
        <v>11</v>
      </c>
      <c r="F87" t="s">
        <v>526</v>
      </c>
      <c r="G87" s="5">
        <v>1.7</v>
      </c>
      <c r="H87">
        <v>38</v>
      </c>
      <c r="I87">
        <f t="shared" si="21"/>
        <v>64</v>
      </c>
      <c r="J87" t="s">
        <v>357</v>
      </c>
      <c r="K87" s="17"/>
      <c r="L87" s="18"/>
      <c r="M87">
        <f t="shared" si="11"/>
        <v>0</v>
      </c>
      <c r="N87">
        <f t="shared" si="19"/>
      </c>
      <c r="O87">
        <f t="shared" si="20"/>
      </c>
      <c r="P87">
        <f t="shared" si="12"/>
      </c>
      <c r="Q87">
        <v>3</v>
      </c>
      <c r="S87" s="17"/>
      <c r="T87" s="18"/>
      <c r="U87">
        <f t="shared" si="13"/>
      </c>
      <c r="V87">
        <f t="shared" si="14"/>
      </c>
      <c r="W87">
        <f t="shared" si="15"/>
      </c>
      <c r="X87">
        <f t="shared" si="16"/>
      </c>
      <c r="Y87" s="19"/>
      <c r="Z87">
        <f t="shared" si="17"/>
      </c>
      <c r="AA87">
        <f t="shared" si="18"/>
      </c>
    </row>
    <row r="88" spans="1:27" ht="13.5">
      <c r="A88">
        <v>83</v>
      </c>
      <c r="B88">
        <v>1</v>
      </c>
      <c r="C88" s="4">
        <v>3150</v>
      </c>
      <c r="D88" s="4">
        <v>8000</v>
      </c>
      <c r="E88" t="s">
        <v>11</v>
      </c>
      <c r="F88" t="s">
        <v>72</v>
      </c>
      <c r="G88" s="5">
        <v>1.65</v>
      </c>
      <c r="H88">
        <v>32</v>
      </c>
      <c r="I88">
        <f t="shared" si="21"/>
        <v>52</v>
      </c>
      <c r="J88" t="s">
        <v>353</v>
      </c>
      <c r="K88" s="17"/>
      <c r="L88" s="18"/>
      <c r="M88">
        <f t="shared" si="11"/>
        <v>0</v>
      </c>
      <c r="N88">
        <f t="shared" si="19"/>
      </c>
      <c r="O88">
        <f t="shared" si="20"/>
      </c>
      <c r="P88">
        <f t="shared" si="12"/>
      </c>
      <c r="Q88">
        <v>4</v>
      </c>
      <c r="R88">
        <v>1</v>
      </c>
      <c r="S88" s="17"/>
      <c r="T88" s="18"/>
      <c r="U88">
        <f t="shared" si="13"/>
        <v>0</v>
      </c>
      <c r="V88">
        <f t="shared" si="14"/>
        <v>0</v>
      </c>
      <c r="W88">
        <f t="shared" si="15"/>
        <v>0</v>
      </c>
      <c r="X88">
        <f t="shared" si="16"/>
      </c>
      <c r="Y88" s="19"/>
      <c r="Z88">
        <f t="shared" si="17"/>
        <v>0</v>
      </c>
      <c r="AA88">
        <f t="shared" si="18"/>
      </c>
    </row>
    <row r="89" spans="1:27" ht="13.5">
      <c r="A89">
        <v>84</v>
      </c>
      <c r="B89">
        <v>1</v>
      </c>
      <c r="C89" s="4">
        <v>3400</v>
      </c>
      <c r="D89" s="4">
        <v>7150</v>
      </c>
      <c r="E89" t="s">
        <v>11</v>
      </c>
      <c r="F89" t="s">
        <v>73</v>
      </c>
      <c r="G89" s="5">
        <v>1.75</v>
      </c>
      <c r="H89">
        <v>48</v>
      </c>
      <c r="I89">
        <f t="shared" si="21"/>
        <v>84</v>
      </c>
      <c r="J89" t="s">
        <v>357</v>
      </c>
      <c r="K89" s="17"/>
      <c r="L89" s="18"/>
      <c r="M89">
        <f t="shared" si="11"/>
        <v>0</v>
      </c>
      <c r="N89">
        <f t="shared" si="19"/>
      </c>
      <c r="O89">
        <f t="shared" si="20"/>
      </c>
      <c r="P89">
        <f t="shared" si="12"/>
      </c>
      <c r="Q89">
        <v>2</v>
      </c>
      <c r="R89">
        <v>2</v>
      </c>
      <c r="S89" s="17"/>
      <c r="T89" s="18"/>
      <c r="U89">
        <f t="shared" si="13"/>
        <v>0</v>
      </c>
      <c r="V89">
        <f t="shared" si="14"/>
        <v>0</v>
      </c>
      <c r="W89">
        <f t="shared" si="15"/>
        <v>0</v>
      </c>
      <c r="X89">
        <f t="shared" si="16"/>
      </c>
      <c r="Y89" s="19"/>
      <c r="Z89">
        <f t="shared" si="17"/>
        <v>0</v>
      </c>
      <c r="AA89">
        <f t="shared" si="18"/>
      </c>
    </row>
    <row r="90" spans="1:27" ht="13.5">
      <c r="A90">
        <v>85</v>
      </c>
      <c r="B90">
        <v>1</v>
      </c>
      <c r="C90" s="4">
        <v>3700</v>
      </c>
      <c r="D90" s="4">
        <v>9200</v>
      </c>
      <c r="E90" t="s">
        <v>11</v>
      </c>
      <c r="F90" t="s">
        <v>74</v>
      </c>
      <c r="G90" s="5">
        <v>1.7</v>
      </c>
      <c r="H90">
        <v>38</v>
      </c>
      <c r="I90">
        <f t="shared" si="21"/>
        <v>64</v>
      </c>
      <c r="J90" t="s">
        <v>357</v>
      </c>
      <c r="K90" s="17"/>
      <c r="L90" s="18"/>
      <c r="M90">
        <f t="shared" si="11"/>
        <v>0</v>
      </c>
      <c r="N90">
        <f t="shared" si="19"/>
      </c>
      <c r="O90">
        <f t="shared" si="20"/>
      </c>
      <c r="P90">
        <f t="shared" si="12"/>
      </c>
      <c r="Q90">
        <v>4</v>
      </c>
      <c r="R90">
        <v>1</v>
      </c>
      <c r="S90" s="17"/>
      <c r="T90" s="18"/>
      <c r="U90">
        <f t="shared" si="13"/>
        <v>0</v>
      </c>
      <c r="V90">
        <f t="shared" si="14"/>
        <v>0</v>
      </c>
      <c r="W90">
        <f t="shared" si="15"/>
        <v>0</v>
      </c>
      <c r="X90">
        <f t="shared" si="16"/>
      </c>
      <c r="Y90" s="19"/>
      <c r="Z90">
        <f t="shared" si="17"/>
        <v>0</v>
      </c>
      <c r="AA90">
        <f t="shared" si="18"/>
      </c>
    </row>
    <row r="91" spans="1:27" ht="13.5">
      <c r="A91">
        <v>86</v>
      </c>
      <c r="B91">
        <v>3</v>
      </c>
      <c r="C91" s="4">
        <v>2850</v>
      </c>
      <c r="D91" s="4">
        <v>5250</v>
      </c>
      <c r="E91" t="s">
        <v>11</v>
      </c>
      <c r="F91" t="s">
        <v>75</v>
      </c>
      <c r="G91" s="5">
        <v>1.4</v>
      </c>
      <c r="H91">
        <v>32</v>
      </c>
      <c r="I91">
        <f t="shared" si="21"/>
        <v>44</v>
      </c>
      <c r="J91" t="s">
        <v>420</v>
      </c>
      <c r="K91" s="17"/>
      <c r="L91" s="18"/>
      <c r="M91">
        <f t="shared" si="11"/>
        <v>0</v>
      </c>
      <c r="N91">
        <f t="shared" si="19"/>
      </c>
      <c r="O91">
        <f t="shared" si="20"/>
      </c>
      <c r="P91">
        <f t="shared" si="12"/>
      </c>
      <c r="Q91">
        <v>3</v>
      </c>
      <c r="R91">
        <v>1</v>
      </c>
      <c r="S91" s="17"/>
      <c r="T91" s="18"/>
      <c r="U91">
        <f t="shared" si="13"/>
        <v>0</v>
      </c>
      <c r="V91">
        <f t="shared" si="14"/>
        <v>0</v>
      </c>
      <c r="W91">
        <f t="shared" si="15"/>
        <v>0</v>
      </c>
      <c r="X91">
        <f t="shared" si="16"/>
      </c>
      <c r="Y91" s="19"/>
      <c r="Z91">
        <f t="shared" si="17"/>
        <v>0</v>
      </c>
      <c r="AA91">
        <f t="shared" si="18"/>
        <v>0</v>
      </c>
    </row>
    <row r="92" spans="1:27" ht="13.5">
      <c r="A92">
        <v>87</v>
      </c>
      <c r="B92">
        <v>1</v>
      </c>
      <c r="C92" s="4">
        <v>2850</v>
      </c>
      <c r="D92" s="4">
        <v>5250</v>
      </c>
      <c r="E92" t="s">
        <v>11</v>
      </c>
      <c r="F92" t="s">
        <v>527</v>
      </c>
      <c r="G92" s="5">
        <v>1.65</v>
      </c>
      <c r="H92">
        <v>44</v>
      </c>
      <c r="I92">
        <f t="shared" si="21"/>
        <v>72</v>
      </c>
      <c r="J92" t="s">
        <v>420</v>
      </c>
      <c r="K92" s="17"/>
      <c r="L92" s="18"/>
      <c r="M92">
        <f t="shared" si="11"/>
        <v>0</v>
      </c>
      <c r="N92">
        <f t="shared" si="19"/>
      </c>
      <c r="O92">
        <f t="shared" si="20"/>
      </c>
      <c r="P92">
        <f t="shared" si="12"/>
      </c>
      <c r="Q92">
        <v>2</v>
      </c>
      <c r="R92">
        <v>2</v>
      </c>
      <c r="S92" s="17"/>
      <c r="T92" s="18"/>
      <c r="U92">
        <f t="shared" si="13"/>
        <v>0</v>
      </c>
      <c r="V92">
        <f t="shared" si="14"/>
        <v>0</v>
      </c>
      <c r="W92">
        <f t="shared" si="15"/>
        <v>0</v>
      </c>
      <c r="X92">
        <f t="shared" si="16"/>
      </c>
      <c r="Y92" s="19"/>
      <c r="Z92">
        <f t="shared" si="17"/>
        <v>0</v>
      </c>
      <c r="AA92">
        <f t="shared" si="18"/>
      </c>
    </row>
    <row r="93" spans="1:27" ht="13.5">
      <c r="A93">
        <v>88</v>
      </c>
      <c r="B93">
        <v>3</v>
      </c>
      <c r="C93" s="4">
        <v>3000</v>
      </c>
      <c r="D93" s="4">
        <v>5700</v>
      </c>
      <c r="E93" t="s">
        <v>11</v>
      </c>
      <c r="F93" t="s">
        <v>76</v>
      </c>
      <c r="G93" s="5">
        <v>1.4</v>
      </c>
      <c r="H93">
        <v>34</v>
      </c>
      <c r="I93">
        <f t="shared" si="21"/>
        <v>47</v>
      </c>
      <c r="J93" t="s">
        <v>420</v>
      </c>
      <c r="K93" s="17"/>
      <c r="L93" s="18"/>
      <c r="M93">
        <f t="shared" si="11"/>
        <v>0</v>
      </c>
      <c r="N93">
        <f t="shared" si="19"/>
      </c>
      <c r="O93">
        <f t="shared" si="20"/>
      </c>
      <c r="P93">
        <f t="shared" si="12"/>
      </c>
      <c r="Q93">
        <v>3</v>
      </c>
      <c r="R93">
        <v>1</v>
      </c>
      <c r="S93" s="17"/>
      <c r="T93" s="18"/>
      <c r="U93">
        <f t="shared" si="13"/>
        <v>0</v>
      </c>
      <c r="V93">
        <f t="shared" si="14"/>
        <v>0</v>
      </c>
      <c r="W93">
        <f t="shared" si="15"/>
        <v>0</v>
      </c>
      <c r="X93">
        <f t="shared" si="16"/>
      </c>
      <c r="Y93" s="19"/>
      <c r="Z93">
        <f t="shared" si="17"/>
        <v>0</v>
      </c>
      <c r="AA93">
        <f t="shared" si="18"/>
        <v>0</v>
      </c>
    </row>
    <row r="94" spans="1:27" ht="13.5">
      <c r="A94">
        <v>89</v>
      </c>
      <c r="B94">
        <v>3</v>
      </c>
      <c r="C94" s="4">
        <v>3450</v>
      </c>
      <c r="D94" s="4">
        <v>6150</v>
      </c>
      <c r="E94" t="s">
        <v>11</v>
      </c>
      <c r="F94" t="s">
        <v>77</v>
      </c>
      <c r="G94" s="5">
        <v>1.5</v>
      </c>
      <c r="H94">
        <v>36</v>
      </c>
      <c r="I94">
        <f t="shared" si="21"/>
        <v>54</v>
      </c>
      <c r="J94" t="s">
        <v>374</v>
      </c>
      <c r="K94" s="17"/>
      <c r="L94" s="18"/>
      <c r="M94">
        <f t="shared" si="11"/>
        <v>0</v>
      </c>
      <c r="N94">
        <f t="shared" si="19"/>
      </c>
      <c r="O94">
        <f t="shared" si="20"/>
      </c>
      <c r="P94">
        <f t="shared" si="12"/>
      </c>
      <c r="Q94">
        <v>4</v>
      </c>
      <c r="R94">
        <v>1</v>
      </c>
      <c r="S94" s="17"/>
      <c r="T94" s="18"/>
      <c r="U94">
        <f t="shared" si="13"/>
        <v>0</v>
      </c>
      <c r="V94">
        <f t="shared" si="14"/>
        <v>0</v>
      </c>
      <c r="W94">
        <f t="shared" si="15"/>
        <v>0</v>
      </c>
      <c r="X94">
        <f t="shared" si="16"/>
      </c>
      <c r="Y94" s="19"/>
      <c r="Z94">
        <f t="shared" si="17"/>
        <v>0</v>
      </c>
      <c r="AA94">
        <f t="shared" si="18"/>
        <v>0</v>
      </c>
    </row>
    <row r="95" spans="1:27" ht="13.5">
      <c r="A95">
        <v>90</v>
      </c>
      <c r="B95">
        <v>3</v>
      </c>
      <c r="C95" s="4">
        <v>3600</v>
      </c>
      <c r="D95" s="4">
        <v>6000</v>
      </c>
      <c r="E95" t="s">
        <v>11</v>
      </c>
      <c r="F95" t="s">
        <v>78</v>
      </c>
      <c r="G95" s="5">
        <v>1.4</v>
      </c>
      <c r="H95">
        <v>40</v>
      </c>
      <c r="I95">
        <f t="shared" si="21"/>
        <v>56</v>
      </c>
      <c r="J95" t="s">
        <v>421</v>
      </c>
      <c r="K95" s="17"/>
      <c r="L95" s="18"/>
      <c r="M95">
        <f t="shared" si="11"/>
        <v>0</v>
      </c>
      <c r="N95">
        <f t="shared" si="19"/>
      </c>
      <c r="O95">
        <f t="shared" si="20"/>
      </c>
      <c r="P95">
        <f t="shared" si="12"/>
      </c>
      <c r="Q95">
        <v>1</v>
      </c>
      <c r="R95">
        <v>2</v>
      </c>
      <c r="S95" s="17"/>
      <c r="T95" s="18"/>
      <c r="U95">
        <f t="shared" si="13"/>
        <v>0</v>
      </c>
      <c r="V95">
        <f t="shared" si="14"/>
        <v>0</v>
      </c>
      <c r="W95">
        <f t="shared" si="15"/>
        <v>0</v>
      </c>
      <c r="X95">
        <f t="shared" si="16"/>
      </c>
      <c r="Y95" s="19"/>
      <c r="Z95">
        <f t="shared" si="17"/>
        <v>0</v>
      </c>
      <c r="AA95">
        <f t="shared" si="18"/>
        <v>0</v>
      </c>
    </row>
    <row r="96" spans="1:27" ht="13.5">
      <c r="A96">
        <v>91</v>
      </c>
      <c r="B96">
        <v>1</v>
      </c>
      <c r="C96" s="4">
        <v>2600</v>
      </c>
      <c r="D96" s="4">
        <v>5150</v>
      </c>
      <c r="E96" t="s">
        <v>11</v>
      </c>
      <c r="F96" t="s">
        <v>79</v>
      </c>
      <c r="G96" s="5">
        <v>1.8</v>
      </c>
      <c r="H96">
        <v>45</v>
      </c>
      <c r="I96">
        <f t="shared" si="21"/>
        <v>81</v>
      </c>
      <c r="J96" t="s">
        <v>357</v>
      </c>
      <c r="K96" s="17"/>
      <c r="L96" s="18"/>
      <c r="M96">
        <f t="shared" si="11"/>
        <v>0</v>
      </c>
      <c r="N96">
        <f t="shared" si="19"/>
      </c>
      <c r="O96">
        <f t="shared" si="20"/>
      </c>
      <c r="P96">
        <f t="shared" si="12"/>
      </c>
      <c r="Q96">
        <v>3</v>
      </c>
      <c r="R96">
        <v>1</v>
      </c>
      <c r="S96" s="17"/>
      <c r="T96" s="18"/>
      <c r="U96">
        <f t="shared" si="13"/>
        <v>0</v>
      </c>
      <c r="V96">
        <f t="shared" si="14"/>
        <v>0</v>
      </c>
      <c r="W96">
        <f t="shared" si="15"/>
        <v>0</v>
      </c>
      <c r="X96">
        <f t="shared" si="16"/>
      </c>
      <c r="Y96" s="19"/>
      <c r="Z96">
        <f t="shared" si="17"/>
        <v>0</v>
      </c>
      <c r="AA96">
        <f t="shared" si="18"/>
      </c>
    </row>
    <row r="97" spans="1:27" ht="13.5">
      <c r="A97">
        <v>92</v>
      </c>
      <c r="B97">
        <v>1</v>
      </c>
      <c r="C97" s="4">
        <v>3400</v>
      </c>
      <c r="D97" s="4">
        <v>7150</v>
      </c>
      <c r="E97" t="s">
        <v>11</v>
      </c>
      <c r="F97" t="s">
        <v>80</v>
      </c>
      <c r="G97" s="5">
        <v>2</v>
      </c>
      <c r="H97">
        <v>54</v>
      </c>
      <c r="I97">
        <f t="shared" si="21"/>
        <v>108</v>
      </c>
      <c r="J97" t="s">
        <v>357</v>
      </c>
      <c r="K97" s="17"/>
      <c r="L97" s="18"/>
      <c r="M97">
        <f t="shared" si="11"/>
        <v>0</v>
      </c>
      <c r="N97">
        <f t="shared" si="19"/>
      </c>
      <c r="O97">
        <f t="shared" si="20"/>
      </c>
      <c r="P97">
        <f t="shared" si="12"/>
      </c>
      <c r="Q97">
        <v>2</v>
      </c>
      <c r="R97">
        <v>2</v>
      </c>
      <c r="S97" s="17"/>
      <c r="T97" s="18"/>
      <c r="U97">
        <f t="shared" si="13"/>
        <v>0</v>
      </c>
      <c r="V97">
        <f t="shared" si="14"/>
        <v>0</v>
      </c>
      <c r="W97">
        <f t="shared" si="15"/>
        <v>0</v>
      </c>
      <c r="X97">
        <f t="shared" si="16"/>
      </c>
      <c r="Y97" s="19"/>
      <c r="Z97">
        <f t="shared" si="17"/>
        <v>0</v>
      </c>
      <c r="AA97">
        <f t="shared" si="18"/>
      </c>
    </row>
    <row r="98" spans="1:27" ht="13.5">
      <c r="A98">
        <v>93</v>
      </c>
      <c r="B98">
        <v>3</v>
      </c>
      <c r="C98" s="4">
        <v>3750</v>
      </c>
      <c r="D98" s="4">
        <v>4500</v>
      </c>
      <c r="E98" t="s">
        <v>11</v>
      </c>
      <c r="F98" t="s">
        <v>81</v>
      </c>
      <c r="G98" s="5">
        <v>1.6</v>
      </c>
      <c r="H98">
        <v>45</v>
      </c>
      <c r="I98">
        <f t="shared" si="21"/>
        <v>72</v>
      </c>
      <c r="J98" t="s">
        <v>422</v>
      </c>
      <c r="K98" s="17"/>
      <c r="L98" s="18"/>
      <c r="M98">
        <f t="shared" si="11"/>
        <v>0</v>
      </c>
      <c r="N98">
        <f t="shared" si="19"/>
      </c>
      <c r="O98">
        <f t="shared" si="20"/>
      </c>
      <c r="P98">
        <f t="shared" si="12"/>
      </c>
      <c r="Q98">
        <v>2</v>
      </c>
      <c r="R98">
        <v>1</v>
      </c>
      <c r="S98" s="17"/>
      <c r="T98" s="18"/>
      <c r="U98">
        <f t="shared" si="13"/>
        <v>0</v>
      </c>
      <c r="V98">
        <f t="shared" si="14"/>
        <v>0</v>
      </c>
      <c r="W98">
        <f t="shared" si="15"/>
        <v>0</v>
      </c>
      <c r="X98">
        <f t="shared" si="16"/>
      </c>
      <c r="Y98" s="19"/>
      <c r="Z98">
        <f t="shared" si="17"/>
        <v>0</v>
      </c>
      <c r="AA98">
        <f t="shared" si="18"/>
        <v>0</v>
      </c>
    </row>
    <row r="99" spans="1:27" ht="13.5">
      <c r="A99">
        <v>94</v>
      </c>
      <c r="B99">
        <v>3</v>
      </c>
      <c r="C99" s="4">
        <v>3750</v>
      </c>
      <c r="D99" s="4">
        <v>4500</v>
      </c>
      <c r="E99" t="s">
        <v>11</v>
      </c>
      <c r="F99" t="s">
        <v>528</v>
      </c>
      <c r="G99" s="5">
        <v>1.6</v>
      </c>
      <c r="H99">
        <v>31</v>
      </c>
      <c r="I99">
        <f t="shared" si="21"/>
        <v>49</v>
      </c>
      <c r="J99" t="s">
        <v>353</v>
      </c>
      <c r="K99" s="17"/>
      <c r="L99" s="18"/>
      <c r="M99">
        <f t="shared" si="11"/>
        <v>0</v>
      </c>
      <c r="N99">
        <f t="shared" si="19"/>
      </c>
      <c r="O99">
        <f t="shared" si="20"/>
      </c>
      <c r="P99">
        <f t="shared" si="12"/>
      </c>
      <c r="Q99">
        <v>1</v>
      </c>
      <c r="S99" s="17"/>
      <c r="T99" s="18"/>
      <c r="U99">
        <f t="shared" si="13"/>
      </c>
      <c r="V99">
        <f t="shared" si="14"/>
      </c>
      <c r="W99">
        <f t="shared" si="15"/>
      </c>
      <c r="X99">
        <f t="shared" si="16"/>
      </c>
      <c r="Y99" s="19"/>
      <c r="Z99">
        <f t="shared" si="17"/>
      </c>
      <c r="AA99">
        <f t="shared" si="18"/>
      </c>
    </row>
    <row r="100" spans="1:27" ht="13.5">
      <c r="A100">
        <v>95</v>
      </c>
      <c r="B100">
        <v>3</v>
      </c>
      <c r="C100" s="4">
        <v>4200</v>
      </c>
      <c r="D100" s="4">
        <v>5400</v>
      </c>
      <c r="E100" t="s">
        <v>11</v>
      </c>
      <c r="F100" t="s">
        <v>82</v>
      </c>
      <c r="G100" s="5">
        <v>1.7</v>
      </c>
      <c r="H100">
        <v>48</v>
      </c>
      <c r="I100">
        <f t="shared" si="21"/>
        <v>81</v>
      </c>
      <c r="J100" t="s">
        <v>423</v>
      </c>
      <c r="K100" s="17"/>
      <c r="L100" s="18"/>
      <c r="M100">
        <f t="shared" si="11"/>
        <v>0</v>
      </c>
      <c r="N100">
        <f t="shared" si="19"/>
      </c>
      <c r="O100">
        <f t="shared" si="20"/>
      </c>
      <c r="P100">
        <f t="shared" si="12"/>
      </c>
      <c r="Q100">
        <v>1</v>
      </c>
      <c r="R100">
        <v>2</v>
      </c>
      <c r="S100" s="17"/>
      <c r="T100" s="18"/>
      <c r="U100">
        <f t="shared" si="13"/>
        <v>0</v>
      </c>
      <c r="V100">
        <f t="shared" si="14"/>
        <v>0</v>
      </c>
      <c r="W100">
        <f t="shared" si="15"/>
        <v>0</v>
      </c>
      <c r="X100">
        <f t="shared" si="16"/>
      </c>
      <c r="Y100" s="19"/>
      <c r="Z100">
        <f t="shared" si="17"/>
        <v>0</v>
      </c>
      <c r="AA100">
        <f t="shared" si="18"/>
        <v>0</v>
      </c>
    </row>
    <row r="101" spans="1:27" ht="13.5">
      <c r="A101">
        <v>96</v>
      </c>
      <c r="B101">
        <v>3</v>
      </c>
      <c r="C101" s="4">
        <v>4200</v>
      </c>
      <c r="D101" s="4">
        <v>5400</v>
      </c>
      <c r="E101" t="s">
        <v>11</v>
      </c>
      <c r="F101" t="s">
        <v>82</v>
      </c>
      <c r="G101" s="5">
        <v>1.7</v>
      </c>
      <c r="H101">
        <v>33</v>
      </c>
      <c r="I101">
        <f t="shared" si="21"/>
        <v>56</v>
      </c>
      <c r="J101" t="s">
        <v>423</v>
      </c>
      <c r="K101" s="17"/>
      <c r="L101" s="18"/>
      <c r="M101">
        <f t="shared" si="11"/>
        <v>0</v>
      </c>
      <c r="N101">
        <f t="shared" si="19"/>
      </c>
      <c r="O101">
        <f t="shared" si="20"/>
      </c>
      <c r="P101">
        <f t="shared" si="12"/>
      </c>
      <c r="Q101">
        <v>1</v>
      </c>
      <c r="S101" s="17"/>
      <c r="T101" s="18"/>
      <c r="U101">
        <f t="shared" si="13"/>
      </c>
      <c r="V101">
        <f t="shared" si="14"/>
      </c>
      <c r="W101">
        <f t="shared" si="15"/>
      </c>
      <c r="X101">
        <f t="shared" si="16"/>
      </c>
      <c r="Y101" s="19"/>
      <c r="Z101">
        <f t="shared" si="17"/>
      </c>
      <c r="AA101">
        <f t="shared" si="18"/>
      </c>
    </row>
    <row r="102" spans="1:27" ht="13.5">
      <c r="A102">
        <v>97</v>
      </c>
      <c r="B102">
        <v>3</v>
      </c>
      <c r="C102" s="4">
        <v>2700</v>
      </c>
      <c r="D102" s="4">
        <v>6300</v>
      </c>
      <c r="E102" t="s">
        <v>11</v>
      </c>
      <c r="F102" t="s">
        <v>83</v>
      </c>
      <c r="G102" s="5">
        <v>1.5</v>
      </c>
      <c r="H102">
        <v>34</v>
      </c>
      <c r="I102">
        <f t="shared" si="21"/>
        <v>51</v>
      </c>
      <c r="J102" t="s">
        <v>355</v>
      </c>
      <c r="K102" s="17"/>
      <c r="L102" s="18"/>
      <c r="M102">
        <f t="shared" si="11"/>
        <v>0</v>
      </c>
      <c r="N102">
        <f t="shared" si="19"/>
      </c>
      <c r="O102">
        <f t="shared" si="20"/>
      </c>
      <c r="P102">
        <f t="shared" si="12"/>
      </c>
      <c r="Q102">
        <v>5</v>
      </c>
      <c r="R102">
        <v>1</v>
      </c>
      <c r="S102" s="17"/>
      <c r="T102" s="18"/>
      <c r="U102">
        <f t="shared" si="13"/>
        <v>0</v>
      </c>
      <c r="V102">
        <f t="shared" si="14"/>
        <v>0</v>
      </c>
      <c r="W102">
        <f t="shared" si="15"/>
        <v>0</v>
      </c>
      <c r="X102">
        <f t="shared" si="16"/>
      </c>
      <c r="Y102" s="19"/>
      <c r="Z102">
        <f t="shared" si="17"/>
        <v>0</v>
      </c>
      <c r="AA102">
        <f t="shared" si="18"/>
        <v>0</v>
      </c>
    </row>
    <row r="103" spans="1:27" ht="13.5">
      <c r="A103">
        <v>98</v>
      </c>
      <c r="B103">
        <v>1</v>
      </c>
      <c r="C103" s="4">
        <v>4400</v>
      </c>
      <c r="D103" s="4">
        <v>3950</v>
      </c>
      <c r="E103" t="s">
        <v>11</v>
      </c>
      <c r="F103" t="s">
        <v>84</v>
      </c>
      <c r="G103" s="5">
        <v>2.5</v>
      </c>
      <c r="H103">
        <v>58</v>
      </c>
      <c r="I103">
        <f t="shared" si="21"/>
        <v>145</v>
      </c>
      <c r="J103" t="s">
        <v>357</v>
      </c>
      <c r="K103" s="17"/>
      <c r="L103" s="18"/>
      <c r="M103">
        <f t="shared" si="11"/>
        <v>0</v>
      </c>
      <c r="N103">
        <f t="shared" si="19"/>
      </c>
      <c r="O103">
        <f t="shared" si="20"/>
      </c>
      <c r="P103">
        <f t="shared" si="12"/>
      </c>
      <c r="Q103">
        <v>2</v>
      </c>
      <c r="R103">
        <v>2</v>
      </c>
      <c r="S103" s="17"/>
      <c r="T103" s="18"/>
      <c r="U103">
        <f t="shared" si="13"/>
        <v>0</v>
      </c>
      <c r="V103">
        <f t="shared" si="14"/>
        <v>0</v>
      </c>
      <c r="W103">
        <f t="shared" si="15"/>
        <v>0</v>
      </c>
      <c r="X103">
        <f t="shared" si="16"/>
      </c>
      <c r="Y103" s="19"/>
      <c r="Z103">
        <f t="shared" si="17"/>
        <v>0</v>
      </c>
      <c r="AA103">
        <f t="shared" si="18"/>
      </c>
    </row>
    <row r="104" spans="1:27" ht="13.5">
      <c r="A104">
        <v>99</v>
      </c>
      <c r="B104">
        <v>1</v>
      </c>
      <c r="C104" s="4">
        <v>4400</v>
      </c>
      <c r="D104" s="4">
        <v>3950</v>
      </c>
      <c r="E104" t="s">
        <v>11</v>
      </c>
      <c r="F104" t="s">
        <v>529</v>
      </c>
      <c r="G104" s="5">
        <v>2.5</v>
      </c>
      <c r="H104">
        <v>40</v>
      </c>
      <c r="I104">
        <f t="shared" si="21"/>
        <v>100</v>
      </c>
      <c r="J104" t="s">
        <v>357</v>
      </c>
      <c r="K104" s="17"/>
      <c r="L104" s="18"/>
      <c r="M104">
        <f t="shared" si="11"/>
        <v>0</v>
      </c>
      <c r="N104">
        <f t="shared" si="19"/>
      </c>
      <c r="O104">
        <f t="shared" si="20"/>
      </c>
      <c r="P104">
        <f t="shared" si="12"/>
      </c>
      <c r="Q104">
        <v>1</v>
      </c>
      <c r="S104" s="17"/>
      <c r="T104" s="18"/>
      <c r="U104">
        <f t="shared" si="13"/>
      </c>
      <c r="V104">
        <f t="shared" si="14"/>
      </c>
      <c r="W104">
        <f t="shared" si="15"/>
      </c>
      <c r="X104">
        <f t="shared" si="16"/>
      </c>
      <c r="Y104" s="19"/>
      <c r="Z104">
        <f t="shared" si="17"/>
      </c>
      <c r="AA104">
        <f t="shared" si="18"/>
      </c>
    </row>
    <row r="105" spans="1:27" ht="13.5">
      <c r="A105">
        <v>100</v>
      </c>
      <c r="B105">
        <v>1</v>
      </c>
      <c r="C105" s="4">
        <v>3900</v>
      </c>
      <c r="D105" s="4">
        <v>5300</v>
      </c>
      <c r="E105" t="s">
        <v>11</v>
      </c>
      <c r="F105" t="s">
        <v>85</v>
      </c>
      <c r="G105" s="5">
        <v>2.3</v>
      </c>
      <c r="H105">
        <v>55</v>
      </c>
      <c r="I105">
        <f t="shared" si="21"/>
        <v>126</v>
      </c>
      <c r="J105" t="s">
        <v>357</v>
      </c>
      <c r="K105" s="17"/>
      <c r="L105" s="18"/>
      <c r="M105">
        <f t="shared" si="11"/>
        <v>0</v>
      </c>
      <c r="N105">
        <f t="shared" si="19"/>
      </c>
      <c r="O105">
        <f t="shared" si="20"/>
      </c>
      <c r="P105">
        <f t="shared" si="12"/>
      </c>
      <c r="Q105">
        <v>2</v>
      </c>
      <c r="R105">
        <v>2</v>
      </c>
      <c r="S105" s="17"/>
      <c r="T105" s="18"/>
      <c r="U105">
        <f t="shared" si="13"/>
        <v>0</v>
      </c>
      <c r="V105">
        <f t="shared" si="14"/>
        <v>0</v>
      </c>
      <c r="W105">
        <f t="shared" si="15"/>
        <v>0</v>
      </c>
      <c r="X105">
        <f t="shared" si="16"/>
      </c>
      <c r="Y105" s="19"/>
      <c r="Z105">
        <f t="shared" si="17"/>
        <v>0</v>
      </c>
      <c r="AA105">
        <f t="shared" si="18"/>
      </c>
    </row>
    <row r="106" spans="1:27" ht="13.5">
      <c r="A106">
        <v>101</v>
      </c>
      <c r="B106">
        <v>1</v>
      </c>
      <c r="C106" s="4">
        <v>3900</v>
      </c>
      <c r="D106" s="4">
        <v>5300</v>
      </c>
      <c r="E106" t="s">
        <v>11</v>
      </c>
      <c r="F106" t="s">
        <v>530</v>
      </c>
      <c r="G106" s="5">
        <v>1.5</v>
      </c>
      <c r="H106">
        <v>27</v>
      </c>
      <c r="I106">
        <f t="shared" si="21"/>
        <v>40</v>
      </c>
      <c r="J106" t="s">
        <v>424</v>
      </c>
      <c r="K106" s="17"/>
      <c r="L106" s="18"/>
      <c r="M106">
        <f t="shared" si="11"/>
        <v>0</v>
      </c>
      <c r="N106">
        <f t="shared" si="19"/>
      </c>
      <c r="O106">
        <f t="shared" si="20"/>
      </c>
      <c r="P106">
        <f t="shared" si="12"/>
      </c>
      <c r="Q106">
        <v>1</v>
      </c>
      <c r="S106" s="17"/>
      <c r="T106" s="18"/>
      <c r="U106">
        <f t="shared" si="13"/>
      </c>
      <c r="V106">
        <f t="shared" si="14"/>
      </c>
      <c r="W106">
        <f t="shared" si="15"/>
      </c>
      <c r="X106">
        <f t="shared" si="16"/>
      </c>
      <c r="Y106" s="19"/>
      <c r="Z106">
        <f t="shared" si="17"/>
      </c>
      <c r="AA106">
        <f t="shared" si="18"/>
      </c>
    </row>
    <row r="107" spans="1:27" ht="13.5">
      <c r="A107">
        <v>102</v>
      </c>
      <c r="B107">
        <v>1</v>
      </c>
      <c r="C107" s="4">
        <v>2600</v>
      </c>
      <c r="D107" s="4">
        <v>6400</v>
      </c>
      <c r="E107" t="s">
        <v>11</v>
      </c>
      <c r="F107" t="s">
        <v>86</v>
      </c>
      <c r="G107" s="5">
        <v>2</v>
      </c>
      <c r="H107">
        <v>50</v>
      </c>
      <c r="I107">
        <f t="shared" si="21"/>
        <v>100</v>
      </c>
      <c r="J107" t="s">
        <v>357</v>
      </c>
      <c r="K107" s="17"/>
      <c r="L107" s="18"/>
      <c r="M107">
        <f t="shared" si="11"/>
        <v>0</v>
      </c>
      <c r="N107">
        <f t="shared" si="19"/>
      </c>
      <c r="O107">
        <f t="shared" si="20"/>
      </c>
      <c r="P107">
        <f t="shared" si="12"/>
      </c>
      <c r="Q107">
        <v>3</v>
      </c>
      <c r="R107">
        <v>2</v>
      </c>
      <c r="S107" s="17"/>
      <c r="T107" s="18"/>
      <c r="U107">
        <f t="shared" si="13"/>
        <v>0</v>
      </c>
      <c r="V107">
        <f t="shared" si="14"/>
        <v>0</v>
      </c>
      <c r="W107">
        <f t="shared" si="15"/>
        <v>0</v>
      </c>
      <c r="X107">
        <f t="shared" si="16"/>
      </c>
      <c r="Y107" s="19"/>
      <c r="Z107">
        <f t="shared" si="17"/>
        <v>0</v>
      </c>
      <c r="AA107">
        <f t="shared" si="18"/>
      </c>
    </row>
    <row r="108" spans="1:27" ht="13.5">
      <c r="A108">
        <v>103</v>
      </c>
      <c r="B108">
        <v>1</v>
      </c>
      <c r="C108" s="4">
        <v>2650</v>
      </c>
      <c r="D108" s="4">
        <v>7200</v>
      </c>
      <c r="E108" t="s">
        <v>11</v>
      </c>
      <c r="F108" t="s">
        <v>87</v>
      </c>
      <c r="G108" s="5">
        <v>2</v>
      </c>
      <c r="H108">
        <v>50</v>
      </c>
      <c r="I108">
        <f t="shared" si="21"/>
        <v>100</v>
      </c>
      <c r="J108" t="s">
        <v>357</v>
      </c>
      <c r="K108" s="17"/>
      <c r="L108" s="18"/>
      <c r="M108">
        <f t="shared" si="11"/>
        <v>0</v>
      </c>
      <c r="N108">
        <f t="shared" si="19"/>
      </c>
      <c r="O108">
        <f t="shared" si="20"/>
      </c>
      <c r="P108">
        <f t="shared" si="12"/>
      </c>
      <c r="Q108">
        <v>4</v>
      </c>
      <c r="R108">
        <v>2</v>
      </c>
      <c r="S108" s="17"/>
      <c r="T108" s="18"/>
      <c r="U108">
        <f t="shared" si="13"/>
        <v>0</v>
      </c>
      <c r="V108">
        <f t="shared" si="14"/>
        <v>0</v>
      </c>
      <c r="W108">
        <f t="shared" si="15"/>
        <v>0</v>
      </c>
      <c r="X108">
        <f t="shared" si="16"/>
      </c>
      <c r="Y108" s="19"/>
      <c r="Z108">
        <f t="shared" si="17"/>
        <v>0</v>
      </c>
      <c r="AA108">
        <f t="shared" si="18"/>
      </c>
    </row>
    <row r="109" spans="1:27" ht="13.5">
      <c r="A109">
        <v>104</v>
      </c>
      <c r="B109">
        <v>1</v>
      </c>
      <c r="C109" s="4">
        <v>4400</v>
      </c>
      <c r="D109" s="4">
        <v>7950</v>
      </c>
      <c r="E109" t="s">
        <v>65</v>
      </c>
      <c r="F109" t="s">
        <v>88</v>
      </c>
      <c r="G109" s="5">
        <v>2</v>
      </c>
      <c r="H109">
        <v>62</v>
      </c>
      <c r="I109">
        <f t="shared" si="21"/>
        <v>124</v>
      </c>
      <c r="J109" t="s">
        <v>357</v>
      </c>
      <c r="K109" s="17"/>
      <c r="L109" s="18"/>
      <c r="M109">
        <f t="shared" si="11"/>
        <v>0</v>
      </c>
      <c r="N109">
        <f t="shared" si="19"/>
      </c>
      <c r="O109">
        <f t="shared" si="20"/>
      </c>
      <c r="P109">
        <f t="shared" si="12"/>
      </c>
      <c r="Q109">
        <v>3</v>
      </c>
      <c r="R109">
        <v>1</v>
      </c>
      <c r="S109" s="17"/>
      <c r="T109" s="18"/>
      <c r="U109">
        <f t="shared" si="13"/>
        <v>0</v>
      </c>
      <c r="V109">
        <f t="shared" si="14"/>
        <v>0</v>
      </c>
      <c r="W109">
        <f t="shared" si="15"/>
        <v>0</v>
      </c>
      <c r="X109">
        <f t="shared" si="16"/>
      </c>
      <c r="Y109" s="19"/>
      <c r="Z109">
        <f t="shared" si="17"/>
        <v>0</v>
      </c>
      <c r="AA109">
        <f t="shared" si="18"/>
      </c>
    </row>
    <row r="110" spans="1:27" ht="13.5">
      <c r="A110">
        <v>105</v>
      </c>
      <c r="B110">
        <v>1</v>
      </c>
      <c r="C110" s="4">
        <v>4400</v>
      </c>
      <c r="D110" s="4">
        <v>7950</v>
      </c>
      <c r="E110" t="s">
        <v>65</v>
      </c>
      <c r="F110" t="s">
        <v>531</v>
      </c>
      <c r="G110" s="5">
        <v>2</v>
      </c>
      <c r="H110">
        <v>43</v>
      </c>
      <c r="I110">
        <f t="shared" si="21"/>
        <v>86</v>
      </c>
      <c r="J110" t="s">
        <v>357</v>
      </c>
      <c r="K110" s="17"/>
      <c r="L110" s="18"/>
      <c r="M110">
        <f t="shared" si="11"/>
        <v>0</v>
      </c>
      <c r="N110">
        <f t="shared" si="19"/>
      </c>
      <c r="O110">
        <f t="shared" si="20"/>
      </c>
      <c r="P110">
        <f t="shared" si="12"/>
      </c>
      <c r="Q110">
        <v>2</v>
      </c>
      <c r="S110" s="17"/>
      <c r="T110" s="18"/>
      <c r="U110">
        <f t="shared" si="13"/>
      </c>
      <c r="V110">
        <f t="shared" si="14"/>
      </c>
      <c r="W110">
        <f t="shared" si="15"/>
      </c>
      <c r="X110">
        <f t="shared" si="16"/>
      </c>
      <c r="Y110" s="19"/>
      <c r="Z110">
        <f t="shared" si="17"/>
      </c>
      <c r="AA110">
        <f t="shared" si="18"/>
      </c>
    </row>
    <row r="111" spans="1:27" ht="13.5">
      <c r="A111">
        <v>106</v>
      </c>
      <c r="B111">
        <v>1</v>
      </c>
      <c r="C111" s="4">
        <v>4400</v>
      </c>
      <c r="D111" s="4">
        <v>7950</v>
      </c>
      <c r="E111" t="s">
        <v>65</v>
      </c>
      <c r="F111" t="s">
        <v>532</v>
      </c>
      <c r="G111" s="5">
        <v>1.6</v>
      </c>
      <c r="H111">
        <v>43</v>
      </c>
      <c r="I111">
        <f t="shared" si="21"/>
        <v>68</v>
      </c>
      <c r="J111" t="s">
        <v>424</v>
      </c>
      <c r="K111" s="17"/>
      <c r="L111" s="18"/>
      <c r="M111">
        <f t="shared" si="11"/>
        <v>0</v>
      </c>
      <c r="N111">
        <f t="shared" si="19"/>
      </c>
      <c r="O111">
        <f t="shared" si="20"/>
      </c>
      <c r="P111">
        <f t="shared" si="12"/>
      </c>
      <c r="Q111">
        <v>1</v>
      </c>
      <c r="R111">
        <v>1</v>
      </c>
      <c r="S111" s="17"/>
      <c r="T111" s="18"/>
      <c r="U111">
        <f t="shared" si="13"/>
        <v>0</v>
      </c>
      <c r="V111">
        <f t="shared" si="14"/>
        <v>0</v>
      </c>
      <c r="W111">
        <f t="shared" si="15"/>
        <v>0</v>
      </c>
      <c r="X111">
        <f t="shared" si="16"/>
      </c>
      <c r="Y111" s="19"/>
      <c r="Z111">
        <f t="shared" si="17"/>
        <v>0</v>
      </c>
      <c r="AA111">
        <f t="shared" si="18"/>
      </c>
    </row>
    <row r="112" spans="1:27" ht="13.5">
      <c r="A112">
        <v>107</v>
      </c>
      <c r="B112">
        <v>1</v>
      </c>
      <c r="C112" s="4">
        <v>4400</v>
      </c>
      <c r="D112" s="4">
        <v>7950</v>
      </c>
      <c r="E112" t="s">
        <v>65</v>
      </c>
      <c r="F112" t="s">
        <v>533</v>
      </c>
      <c r="G112" s="5">
        <v>1.6</v>
      </c>
      <c r="H112">
        <v>38</v>
      </c>
      <c r="I112">
        <f t="shared" si="21"/>
        <v>60</v>
      </c>
      <c r="J112" t="s">
        <v>353</v>
      </c>
      <c r="K112" s="17"/>
      <c r="L112" s="18"/>
      <c r="M112">
        <f t="shared" si="11"/>
        <v>0</v>
      </c>
      <c r="N112">
        <f t="shared" si="19"/>
      </c>
      <c r="O112">
        <f t="shared" si="20"/>
      </c>
      <c r="P112">
        <f t="shared" si="12"/>
      </c>
      <c r="Q112">
        <v>1</v>
      </c>
      <c r="S112" s="17"/>
      <c r="T112" s="18"/>
      <c r="U112">
        <f t="shared" si="13"/>
      </c>
      <c r="V112">
        <f t="shared" si="14"/>
      </c>
      <c r="W112">
        <f t="shared" si="15"/>
      </c>
      <c r="X112">
        <f t="shared" si="16"/>
      </c>
      <c r="Y112" s="19"/>
      <c r="Z112">
        <f t="shared" si="17"/>
      </c>
      <c r="AA112">
        <f t="shared" si="18"/>
      </c>
    </row>
    <row r="113" spans="1:27" ht="13.5">
      <c r="A113">
        <v>108</v>
      </c>
      <c r="B113">
        <v>1</v>
      </c>
      <c r="C113" s="4">
        <v>3400</v>
      </c>
      <c r="D113" s="4">
        <v>7050</v>
      </c>
      <c r="E113" t="s">
        <v>11</v>
      </c>
      <c r="F113" t="s">
        <v>89</v>
      </c>
      <c r="G113" s="5">
        <v>2</v>
      </c>
      <c r="H113">
        <v>58</v>
      </c>
      <c r="I113">
        <f t="shared" si="21"/>
        <v>116</v>
      </c>
      <c r="J113" t="s">
        <v>357</v>
      </c>
      <c r="K113" s="17"/>
      <c r="L113" s="18"/>
      <c r="M113">
        <f t="shared" si="11"/>
        <v>0</v>
      </c>
      <c r="N113">
        <f t="shared" si="19"/>
      </c>
      <c r="O113">
        <f t="shared" si="20"/>
      </c>
      <c r="P113">
        <f t="shared" si="12"/>
      </c>
      <c r="Q113">
        <v>3</v>
      </c>
      <c r="R113">
        <v>2</v>
      </c>
      <c r="S113" s="17"/>
      <c r="T113" s="18"/>
      <c r="U113">
        <f t="shared" si="13"/>
        <v>0</v>
      </c>
      <c r="V113">
        <f t="shared" si="14"/>
        <v>0</v>
      </c>
      <c r="W113">
        <f t="shared" si="15"/>
        <v>0</v>
      </c>
      <c r="X113">
        <f t="shared" si="16"/>
      </c>
      <c r="Y113" s="19"/>
      <c r="Z113">
        <f t="shared" si="17"/>
        <v>0</v>
      </c>
      <c r="AA113">
        <f t="shared" si="18"/>
      </c>
    </row>
    <row r="114" spans="1:27" ht="13.5">
      <c r="A114">
        <v>109</v>
      </c>
      <c r="B114">
        <v>1</v>
      </c>
      <c r="C114" s="4">
        <v>3400</v>
      </c>
      <c r="D114" s="4">
        <v>7050</v>
      </c>
      <c r="E114" t="s">
        <v>11</v>
      </c>
      <c r="F114" t="s">
        <v>534</v>
      </c>
      <c r="G114" s="5">
        <v>2</v>
      </c>
      <c r="H114">
        <v>40</v>
      </c>
      <c r="I114">
        <f t="shared" si="21"/>
        <v>80</v>
      </c>
      <c r="J114" t="s">
        <v>357</v>
      </c>
      <c r="K114" s="17"/>
      <c r="L114" s="18"/>
      <c r="M114">
        <f t="shared" si="11"/>
        <v>0</v>
      </c>
      <c r="N114">
        <f t="shared" si="19"/>
      </c>
      <c r="O114">
        <f t="shared" si="20"/>
      </c>
      <c r="P114">
        <f t="shared" si="12"/>
      </c>
      <c r="Q114">
        <v>2</v>
      </c>
      <c r="S114" s="17"/>
      <c r="T114" s="18"/>
      <c r="U114">
        <f t="shared" si="13"/>
      </c>
      <c r="V114">
        <f t="shared" si="14"/>
      </c>
      <c r="W114">
        <f t="shared" si="15"/>
      </c>
      <c r="X114">
        <f t="shared" si="16"/>
      </c>
      <c r="Y114" s="19"/>
      <c r="Z114">
        <f t="shared" si="17"/>
      </c>
      <c r="AA114">
        <f t="shared" si="18"/>
      </c>
    </row>
    <row r="115" spans="1:27" ht="13.5">
      <c r="A115">
        <v>110</v>
      </c>
      <c r="B115">
        <v>1</v>
      </c>
      <c r="C115" s="4">
        <v>3400</v>
      </c>
      <c r="D115" s="4">
        <v>7050</v>
      </c>
      <c r="E115" t="s">
        <v>11</v>
      </c>
      <c r="F115" t="s">
        <v>535</v>
      </c>
      <c r="G115" s="5">
        <v>2</v>
      </c>
      <c r="H115">
        <v>68</v>
      </c>
      <c r="I115">
        <f t="shared" si="21"/>
        <v>136</v>
      </c>
      <c r="J115" t="s">
        <v>357</v>
      </c>
      <c r="K115" s="17"/>
      <c r="L115" s="18"/>
      <c r="M115">
        <f t="shared" si="11"/>
        <v>0</v>
      </c>
      <c r="N115">
        <f t="shared" si="19"/>
      </c>
      <c r="O115">
        <f t="shared" si="20"/>
      </c>
      <c r="P115">
        <f t="shared" si="12"/>
      </c>
      <c r="Q115">
        <v>3</v>
      </c>
      <c r="R115">
        <v>2</v>
      </c>
      <c r="S115" s="17"/>
      <c r="T115" s="18"/>
      <c r="U115">
        <f t="shared" si="13"/>
        <v>0</v>
      </c>
      <c r="V115">
        <f t="shared" si="14"/>
        <v>0</v>
      </c>
      <c r="W115">
        <f t="shared" si="15"/>
        <v>0</v>
      </c>
      <c r="X115">
        <f t="shared" si="16"/>
      </c>
      <c r="Y115" s="19"/>
      <c r="Z115">
        <f t="shared" si="17"/>
        <v>0</v>
      </c>
      <c r="AA115">
        <f t="shared" si="18"/>
      </c>
    </row>
    <row r="116" spans="1:27" ht="13.5">
      <c r="A116">
        <v>111</v>
      </c>
      <c r="B116">
        <v>1</v>
      </c>
      <c r="C116" s="4">
        <v>3400</v>
      </c>
      <c r="D116" s="4">
        <v>7050</v>
      </c>
      <c r="E116" t="s">
        <v>11</v>
      </c>
      <c r="F116" t="s">
        <v>536</v>
      </c>
      <c r="G116" s="5">
        <v>2</v>
      </c>
      <c r="H116">
        <v>47</v>
      </c>
      <c r="I116">
        <f t="shared" si="21"/>
        <v>94</v>
      </c>
      <c r="J116" t="s">
        <v>357</v>
      </c>
      <c r="K116" s="17"/>
      <c r="L116" s="18"/>
      <c r="M116">
        <f t="shared" si="11"/>
        <v>0</v>
      </c>
      <c r="N116">
        <f t="shared" si="19"/>
      </c>
      <c r="O116">
        <f t="shared" si="20"/>
      </c>
      <c r="P116">
        <f t="shared" si="12"/>
      </c>
      <c r="Q116">
        <v>2</v>
      </c>
      <c r="S116" s="17"/>
      <c r="T116" s="18"/>
      <c r="U116">
        <f t="shared" si="13"/>
      </c>
      <c r="V116">
        <f t="shared" si="14"/>
      </c>
      <c r="W116">
        <f t="shared" si="15"/>
      </c>
      <c r="X116">
        <f t="shared" si="16"/>
      </c>
      <c r="Y116" s="19"/>
      <c r="Z116">
        <f t="shared" si="17"/>
      </c>
      <c r="AA116">
        <f t="shared" si="18"/>
      </c>
    </row>
    <row r="117" spans="1:27" ht="13.5">
      <c r="A117">
        <v>112</v>
      </c>
      <c r="B117">
        <v>1</v>
      </c>
      <c r="C117" s="4">
        <v>3800</v>
      </c>
      <c r="D117" s="4">
        <v>8000</v>
      </c>
      <c r="E117" t="s">
        <v>11</v>
      </c>
      <c r="F117" t="s">
        <v>90</v>
      </c>
      <c r="G117" s="5">
        <v>2</v>
      </c>
      <c r="H117">
        <v>50</v>
      </c>
      <c r="I117">
        <f t="shared" si="21"/>
        <v>100</v>
      </c>
      <c r="J117" t="s">
        <v>357</v>
      </c>
      <c r="K117" s="17"/>
      <c r="L117" s="18"/>
      <c r="M117">
        <f t="shared" si="11"/>
        <v>0</v>
      </c>
      <c r="N117">
        <f t="shared" si="19"/>
      </c>
      <c r="O117">
        <f t="shared" si="20"/>
      </c>
      <c r="P117">
        <f t="shared" si="12"/>
      </c>
      <c r="Q117">
        <v>3</v>
      </c>
      <c r="R117">
        <v>1</v>
      </c>
      <c r="S117" s="17"/>
      <c r="T117" s="18"/>
      <c r="U117">
        <f t="shared" si="13"/>
        <v>0</v>
      </c>
      <c r="V117">
        <f t="shared" si="14"/>
        <v>0</v>
      </c>
      <c r="W117">
        <f t="shared" si="15"/>
        <v>0</v>
      </c>
      <c r="X117">
        <f t="shared" si="16"/>
      </c>
      <c r="Y117" s="19"/>
      <c r="Z117">
        <f t="shared" si="17"/>
        <v>0</v>
      </c>
      <c r="AA117">
        <f t="shared" si="18"/>
      </c>
    </row>
    <row r="118" spans="1:27" ht="13.5">
      <c r="A118">
        <v>113</v>
      </c>
      <c r="B118">
        <v>1</v>
      </c>
      <c r="C118" s="4">
        <v>3800</v>
      </c>
      <c r="D118" s="4">
        <v>8000</v>
      </c>
      <c r="E118" t="s">
        <v>11</v>
      </c>
      <c r="F118" t="s">
        <v>537</v>
      </c>
      <c r="G118" s="5">
        <v>2</v>
      </c>
      <c r="H118">
        <v>35</v>
      </c>
      <c r="I118">
        <f t="shared" si="21"/>
        <v>70</v>
      </c>
      <c r="J118" t="s">
        <v>357</v>
      </c>
      <c r="K118" s="17"/>
      <c r="L118" s="18"/>
      <c r="M118">
        <f t="shared" si="11"/>
        <v>0</v>
      </c>
      <c r="N118">
        <f t="shared" si="19"/>
      </c>
      <c r="O118">
        <f t="shared" si="20"/>
      </c>
      <c r="P118">
        <f t="shared" si="12"/>
      </c>
      <c r="Q118">
        <v>2</v>
      </c>
      <c r="S118" s="17"/>
      <c r="T118" s="18"/>
      <c r="U118">
        <f t="shared" si="13"/>
      </c>
      <c r="V118">
        <f t="shared" si="14"/>
      </c>
      <c r="W118">
        <f t="shared" si="15"/>
      </c>
      <c r="X118">
        <f t="shared" si="16"/>
      </c>
      <c r="Y118" s="19"/>
      <c r="Z118">
        <f t="shared" si="17"/>
      </c>
      <c r="AA118">
        <f t="shared" si="18"/>
      </c>
    </row>
    <row r="119" spans="1:27" ht="13.5">
      <c r="A119">
        <v>114</v>
      </c>
      <c r="B119">
        <v>1</v>
      </c>
      <c r="C119" s="4">
        <v>3600</v>
      </c>
      <c r="D119" s="4">
        <v>7050</v>
      </c>
      <c r="E119" t="s">
        <v>11</v>
      </c>
      <c r="F119" t="s">
        <v>91</v>
      </c>
      <c r="G119" s="5">
        <v>2</v>
      </c>
      <c r="H119">
        <v>62</v>
      </c>
      <c r="I119">
        <f t="shared" si="21"/>
        <v>124</v>
      </c>
      <c r="J119" t="s">
        <v>425</v>
      </c>
      <c r="K119" s="17"/>
      <c r="L119" s="18"/>
      <c r="M119">
        <f t="shared" si="11"/>
        <v>0</v>
      </c>
      <c r="N119">
        <f t="shared" si="19"/>
      </c>
      <c r="O119">
        <f t="shared" si="20"/>
      </c>
      <c r="P119">
        <f t="shared" si="12"/>
      </c>
      <c r="Q119">
        <v>3</v>
      </c>
      <c r="R119">
        <v>2</v>
      </c>
      <c r="S119" s="17"/>
      <c r="T119" s="18"/>
      <c r="U119">
        <f t="shared" si="13"/>
        <v>0</v>
      </c>
      <c r="V119">
        <f t="shared" si="14"/>
        <v>0</v>
      </c>
      <c r="W119">
        <f t="shared" si="15"/>
        <v>0</v>
      </c>
      <c r="X119">
        <f t="shared" si="16"/>
      </c>
      <c r="Y119" s="19"/>
      <c r="Z119">
        <f t="shared" si="17"/>
        <v>0</v>
      </c>
      <c r="AA119">
        <f t="shared" si="18"/>
      </c>
    </row>
    <row r="120" spans="1:27" ht="13.5">
      <c r="A120">
        <v>115</v>
      </c>
      <c r="B120">
        <v>1</v>
      </c>
      <c r="C120" s="4">
        <v>3600</v>
      </c>
      <c r="D120" s="4">
        <v>7050</v>
      </c>
      <c r="E120" t="s">
        <v>11</v>
      </c>
      <c r="F120" t="s">
        <v>538</v>
      </c>
      <c r="G120" s="5">
        <v>2</v>
      </c>
      <c r="H120">
        <v>43</v>
      </c>
      <c r="I120">
        <f t="shared" si="21"/>
        <v>86</v>
      </c>
      <c r="J120" t="s">
        <v>425</v>
      </c>
      <c r="K120" s="17"/>
      <c r="L120" s="18"/>
      <c r="M120">
        <f t="shared" si="11"/>
        <v>0</v>
      </c>
      <c r="N120">
        <f t="shared" si="19"/>
      </c>
      <c r="O120">
        <f t="shared" si="20"/>
      </c>
      <c r="P120">
        <f t="shared" si="12"/>
      </c>
      <c r="Q120">
        <v>2</v>
      </c>
      <c r="S120" s="17"/>
      <c r="T120" s="18"/>
      <c r="U120">
        <f t="shared" si="13"/>
      </c>
      <c r="V120">
        <f t="shared" si="14"/>
      </c>
      <c r="W120">
        <f t="shared" si="15"/>
      </c>
      <c r="X120">
        <f t="shared" si="16"/>
      </c>
      <c r="Y120" s="19"/>
      <c r="Z120">
        <f t="shared" si="17"/>
      </c>
      <c r="AA120">
        <f t="shared" si="18"/>
      </c>
    </row>
    <row r="121" spans="1:27" ht="13.5">
      <c r="A121">
        <v>116</v>
      </c>
      <c r="B121">
        <v>1</v>
      </c>
      <c r="C121" s="4">
        <v>3500</v>
      </c>
      <c r="D121" s="4">
        <v>8350</v>
      </c>
      <c r="E121" t="s">
        <v>11</v>
      </c>
      <c r="F121" t="s">
        <v>92</v>
      </c>
      <c r="G121" s="5">
        <v>2.2</v>
      </c>
      <c r="H121">
        <v>64</v>
      </c>
      <c r="I121">
        <f t="shared" si="21"/>
        <v>140</v>
      </c>
      <c r="J121" t="s">
        <v>426</v>
      </c>
      <c r="K121" s="17"/>
      <c r="L121" s="18"/>
      <c r="M121">
        <f t="shared" si="11"/>
        <v>0</v>
      </c>
      <c r="N121">
        <f t="shared" si="19"/>
      </c>
      <c r="O121">
        <f t="shared" si="20"/>
      </c>
      <c r="P121">
        <f t="shared" si="12"/>
      </c>
      <c r="Q121">
        <v>1</v>
      </c>
      <c r="R121">
        <v>2</v>
      </c>
      <c r="S121" s="17"/>
      <c r="T121" s="18"/>
      <c r="U121">
        <f t="shared" si="13"/>
        <v>0</v>
      </c>
      <c r="V121">
        <f t="shared" si="14"/>
        <v>0</v>
      </c>
      <c r="W121">
        <f t="shared" si="15"/>
        <v>0</v>
      </c>
      <c r="X121">
        <f t="shared" si="16"/>
      </c>
      <c r="Y121" s="19"/>
      <c r="Z121">
        <f t="shared" si="17"/>
        <v>0</v>
      </c>
      <c r="AA121">
        <f t="shared" si="18"/>
      </c>
    </row>
    <row r="122" spans="1:27" ht="13.5">
      <c r="A122">
        <v>117</v>
      </c>
      <c r="B122">
        <v>1</v>
      </c>
      <c r="C122" s="4">
        <v>3500</v>
      </c>
      <c r="D122" s="4">
        <v>8350</v>
      </c>
      <c r="E122" t="s">
        <v>11</v>
      </c>
      <c r="F122" t="s">
        <v>539</v>
      </c>
      <c r="G122" s="5">
        <v>2.2</v>
      </c>
      <c r="H122">
        <v>44</v>
      </c>
      <c r="I122">
        <f t="shared" si="21"/>
        <v>96</v>
      </c>
      <c r="J122" t="s">
        <v>426</v>
      </c>
      <c r="K122" s="17"/>
      <c r="L122" s="18"/>
      <c r="M122">
        <f t="shared" si="11"/>
        <v>0</v>
      </c>
      <c r="N122">
        <f t="shared" si="19"/>
      </c>
      <c r="O122">
        <f t="shared" si="20"/>
      </c>
      <c r="P122">
        <f t="shared" si="12"/>
      </c>
      <c r="Q122">
        <v>1</v>
      </c>
      <c r="S122" s="17"/>
      <c r="T122" s="18"/>
      <c r="U122">
        <f t="shared" si="13"/>
      </c>
      <c r="V122">
        <f t="shared" si="14"/>
      </c>
      <c r="W122">
        <f t="shared" si="15"/>
      </c>
      <c r="X122">
        <f t="shared" si="16"/>
      </c>
      <c r="Y122" s="19"/>
      <c r="Z122">
        <f t="shared" si="17"/>
      </c>
      <c r="AA122">
        <f t="shared" si="18"/>
      </c>
    </row>
    <row r="123" spans="1:27" ht="13.5">
      <c r="A123">
        <v>118</v>
      </c>
      <c r="B123">
        <v>1</v>
      </c>
      <c r="C123" s="4">
        <v>3400</v>
      </c>
      <c r="D123" s="4">
        <v>11500</v>
      </c>
      <c r="E123" t="s">
        <v>65</v>
      </c>
      <c r="F123" t="s">
        <v>93</v>
      </c>
      <c r="G123" s="5">
        <v>1.95</v>
      </c>
      <c r="H123">
        <v>48</v>
      </c>
      <c r="I123">
        <f t="shared" si="21"/>
        <v>93</v>
      </c>
      <c r="J123" t="s">
        <v>427</v>
      </c>
      <c r="K123" s="17"/>
      <c r="L123" s="18"/>
      <c r="M123">
        <f t="shared" si="11"/>
        <v>0</v>
      </c>
      <c r="N123">
        <f t="shared" si="19"/>
      </c>
      <c r="O123">
        <f t="shared" si="20"/>
      </c>
      <c r="P123">
        <f t="shared" si="12"/>
      </c>
      <c r="Q123">
        <v>3</v>
      </c>
      <c r="R123">
        <v>1</v>
      </c>
      <c r="S123" s="17"/>
      <c r="T123" s="18"/>
      <c r="U123">
        <f t="shared" si="13"/>
        <v>0</v>
      </c>
      <c r="V123">
        <f t="shared" si="14"/>
        <v>0</v>
      </c>
      <c r="W123">
        <f t="shared" si="15"/>
        <v>0</v>
      </c>
      <c r="X123">
        <f t="shared" si="16"/>
      </c>
      <c r="Y123" s="19"/>
      <c r="Z123">
        <f t="shared" si="17"/>
        <v>0</v>
      </c>
      <c r="AA123">
        <f t="shared" si="18"/>
      </c>
    </row>
    <row r="124" spans="1:27" ht="13.5">
      <c r="A124">
        <v>119</v>
      </c>
      <c r="B124">
        <v>1</v>
      </c>
      <c r="C124" s="4">
        <v>3400</v>
      </c>
      <c r="D124" s="4">
        <v>11500</v>
      </c>
      <c r="E124" t="s">
        <v>65</v>
      </c>
      <c r="F124" t="s">
        <v>540</v>
      </c>
      <c r="G124" s="5">
        <v>1.95</v>
      </c>
      <c r="H124">
        <v>38</v>
      </c>
      <c r="I124">
        <f t="shared" si="21"/>
        <v>74</v>
      </c>
      <c r="J124" t="s">
        <v>427</v>
      </c>
      <c r="K124" s="17"/>
      <c r="L124" s="18"/>
      <c r="M124">
        <f t="shared" si="11"/>
        <v>0</v>
      </c>
      <c r="N124">
        <f t="shared" si="19"/>
      </c>
      <c r="O124">
        <f t="shared" si="20"/>
      </c>
      <c r="P124">
        <f t="shared" si="12"/>
      </c>
      <c r="Q124">
        <v>3</v>
      </c>
      <c r="S124" s="17"/>
      <c r="T124" s="18"/>
      <c r="U124">
        <f t="shared" si="13"/>
      </c>
      <c r="V124">
        <f t="shared" si="14"/>
      </c>
      <c r="W124">
        <f t="shared" si="15"/>
      </c>
      <c r="X124">
        <f t="shared" si="16"/>
      </c>
      <c r="Y124" s="19"/>
      <c r="Z124">
        <f t="shared" si="17"/>
      </c>
      <c r="AA124">
        <f t="shared" si="18"/>
      </c>
    </row>
    <row r="125" spans="1:27" ht="13.5">
      <c r="A125">
        <v>120</v>
      </c>
      <c r="B125">
        <v>1</v>
      </c>
      <c r="C125" s="4">
        <v>3400</v>
      </c>
      <c r="D125" s="4">
        <v>11500</v>
      </c>
      <c r="E125" t="s">
        <v>65</v>
      </c>
      <c r="F125" t="s">
        <v>541</v>
      </c>
      <c r="G125" s="5">
        <v>1.95</v>
      </c>
      <c r="H125">
        <v>30</v>
      </c>
      <c r="I125">
        <f t="shared" si="21"/>
        <v>58</v>
      </c>
      <c r="J125" t="s">
        <v>427</v>
      </c>
      <c r="K125" s="17"/>
      <c r="L125" s="18"/>
      <c r="M125">
        <f t="shared" si="11"/>
        <v>0</v>
      </c>
      <c r="N125">
        <f t="shared" si="19"/>
      </c>
      <c r="O125">
        <f t="shared" si="20"/>
      </c>
      <c r="P125">
        <f t="shared" si="12"/>
      </c>
      <c r="Q125">
        <v>1</v>
      </c>
      <c r="S125" s="17"/>
      <c r="T125" s="18"/>
      <c r="U125">
        <f t="shared" si="13"/>
      </c>
      <c r="V125">
        <f t="shared" si="14"/>
      </c>
      <c r="W125">
        <f t="shared" si="15"/>
      </c>
      <c r="X125">
        <f t="shared" si="16"/>
      </c>
      <c r="Y125" s="19"/>
      <c r="Z125">
        <f t="shared" si="17"/>
      </c>
      <c r="AA125">
        <f t="shared" si="18"/>
      </c>
    </row>
    <row r="126" spans="1:27" ht="13.5">
      <c r="A126">
        <v>121</v>
      </c>
      <c r="B126">
        <v>1</v>
      </c>
      <c r="C126" s="4">
        <v>3400</v>
      </c>
      <c r="D126" s="4">
        <v>11500</v>
      </c>
      <c r="E126" t="s">
        <v>65</v>
      </c>
      <c r="F126" t="s">
        <v>542</v>
      </c>
      <c r="G126" s="5">
        <v>1.95</v>
      </c>
      <c r="H126">
        <v>19</v>
      </c>
      <c r="I126">
        <f t="shared" si="21"/>
        <v>37</v>
      </c>
      <c r="J126" t="s">
        <v>543</v>
      </c>
      <c r="K126" s="17"/>
      <c r="L126" s="18"/>
      <c r="M126">
        <f t="shared" si="11"/>
        <v>0</v>
      </c>
      <c r="N126">
        <f t="shared" si="19"/>
      </c>
      <c r="O126">
        <f t="shared" si="20"/>
      </c>
      <c r="P126">
        <f t="shared" si="12"/>
      </c>
      <c r="Q126">
        <v>2</v>
      </c>
      <c r="S126" s="17"/>
      <c r="T126" s="18"/>
      <c r="U126">
        <f t="shared" si="13"/>
      </c>
      <c r="V126">
        <f t="shared" si="14"/>
      </c>
      <c r="W126">
        <f t="shared" si="15"/>
      </c>
      <c r="X126">
        <f t="shared" si="16"/>
      </c>
      <c r="Y126" s="19"/>
      <c r="Z126">
        <f t="shared" si="17"/>
      </c>
      <c r="AA126">
        <f t="shared" si="18"/>
      </c>
    </row>
    <row r="127" spans="1:27" ht="13.5">
      <c r="A127">
        <v>122</v>
      </c>
      <c r="B127">
        <v>1</v>
      </c>
      <c r="C127" s="4">
        <v>5100</v>
      </c>
      <c r="D127" s="4">
        <v>12400</v>
      </c>
      <c r="E127" t="s">
        <v>65</v>
      </c>
      <c r="F127" t="s">
        <v>94</v>
      </c>
      <c r="G127" s="5">
        <v>1.9</v>
      </c>
      <c r="H127">
        <v>38</v>
      </c>
      <c r="I127">
        <f t="shared" si="21"/>
        <v>72</v>
      </c>
      <c r="J127" t="s">
        <v>427</v>
      </c>
      <c r="K127" s="17"/>
      <c r="L127" s="18"/>
      <c r="M127">
        <f t="shared" si="11"/>
        <v>0</v>
      </c>
      <c r="N127">
        <f t="shared" si="19"/>
      </c>
      <c r="O127">
        <f t="shared" si="20"/>
      </c>
      <c r="P127">
        <f t="shared" si="12"/>
      </c>
      <c r="Q127">
        <v>3</v>
      </c>
      <c r="R127">
        <v>1</v>
      </c>
      <c r="S127" s="17"/>
      <c r="T127" s="18"/>
      <c r="U127">
        <f t="shared" si="13"/>
        <v>0</v>
      </c>
      <c r="V127">
        <f t="shared" si="14"/>
        <v>0</v>
      </c>
      <c r="W127">
        <f t="shared" si="15"/>
        <v>0</v>
      </c>
      <c r="X127">
        <f t="shared" si="16"/>
      </c>
      <c r="Y127" s="19"/>
      <c r="Z127">
        <f t="shared" si="17"/>
        <v>0</v>
      </c>
      <c r="AA127">
        <f t="shared" si="18"/>
      </c>
    </row>
    <row r="128" spans="1:27" ht="13.5">
      <c r="A128">
        <v>123</v>
      </c>
      <c r="B128">
        <v>1</v>
      </c>
      <c r="C128" s="4">
        <v>2500</v>
      </c>
      <c r="D128" s="4">
        <v>11050</v>
      </c>
      <c r="E128" t="s">
        <v>11</v>
      </c>
      <c r="F128" t="s">
        <v>95</v>
      </c>
      <c r="G128" s="5">
        <v>1.8</v>
      </c>
      <c r="H128">
        <v>30</v>
      </c>
      <c r="I128">
        <f t="shared" si="21"/>
        <v>54</v>
      </c>
      <c r="J128" t="s">
        <v>427</v>
      </c>
      <c r="K128" s="17"/>
      <c r="L128" s="18"/>
      <c r="M128">
        <f t="shared" si="11"/>
        <v>0</v>
      </c>
      <c r="N128">
        <f t="shared" si="19"/>
      </c>
      <c r="O128">
        <f t="shared" si="20"/>
      </c>
      <c r="P128">
        <f t="shared" si="12"/>
      </c>
      <c r="Q128">
        <v>4</v>
      </c>
      <c r="S128" s="17"/>
      <c r="T128" s="18"/>
      <c r="U128">
        <f t="shared" si="13"/>
      </c>
      <c r="V128">
        <f t="shared" si="14"/>
      </c>
      <c r="W128">
        <f t="shared" si="15"/>
      </c>
      <c r="X128">
        <f t="shared" si="16"/>
      </c>
      <c r="Y128" s="19"/>
      <c r="Z128">
        <f t="shared" si="17"/>
      </c>
      <c r="AA128">
        <f t="shared" si="18"/>
      </c>
    </row>
    <row r="129" spans="1:27" ht="13.5">
      <c r="A129">
        <v>124</v>
      </c>
      <c r="B129">
        <v>1</v>
      </c>
      <c r="C129" s="4">
        <v>3550</v>
      </c>
      <c r="D129" s="4">
        <v>10450</v>
      </c>
      <c r="E129" t="s">
        <v>11</v>
      </c>
      <c r="F129" t="s">
        <v>96</v>
      </c>
      <c r="G129" s="5">
        <v>1.8</v>
      </c>
      <c r="H129">
        <v>55</v>
      </c>
      <c r="I129">
        <f t="shared" si="21"/>
        <v>99</v>
      </c>
      <c r="J129" t="s">
        <v>425</v>
      </c>
      <c r="K129" s="17"/>
      <c r="L129" s="18"/>
      <c r="M129">
        <f t="shared" si="11"/>
        <v>0</v>
      </c>
      <c r="N129">
        <f t="shared" si="19"/>
      </c>
      <c r="O129">
        <f t="shared" si="20"/>
      </c>
      <c r="P129">
        <f t="shared" si="12"/>
      </c>
      <c r="Q129">
        <v>4</v>
      </c>
      <c r="R129">
        <v>1</v>
      </c>
      <c r="S129" s="17"/>
      <c r="T129" s="18"/>
      <c r="U129">
        <f t="shared" si="13"/>
        <v>0</v>
      </c>
      <c r="V129">
        <f t="shared" si="14"/>
        <v>0</v>
      </c>
      <c r="W129">
        <f t="shared" si="15"/>
        <v>0</v>
      </c>
      <c r="X129">
        <f t="shared" si="16"/>
      </c>
      <c r="Y129" s="19"/>
      <c r="Z129">
        <f t="shared" si="17"/>
        <v>0</v>
      </c>
      <c r="AA129">
        <f t="shared" si="18"/>
      </c>
    </row>
    <row r="130" spans="1:27" ht="13.5">
      <c r="A130">
        <v>125</v>
      </c>
      <c r="B130">
        <v>1</v>
      </c>
      <c r="C130" s="4">
        <v>5150</v>
      </c>
      <c r="D130" s="4">
        <v>11500</v>
      </c>
      <c r="E130" t="s">
        <v>11</v>
      </c>
      <c r="F130" t="s">
        <v>97</v>
      </c>
      <c r="G130" s="5">
        <v>1.9</v>
      </c>
      <c r="H130">
        <v>58</v>
      </c>
      <c r="I130">
        <f t="shared" si="21"/>
        <v>110</v>
      </c>
      <c r="J130" t="s">
        <v>425</v>
      </c>
      <c r="K130" s="17"/>
      <c r="L130" s="18"/>
      <c r="M130">
        <f t="shared" si="11"/>
        <v>0</v>
      </c>
      <c r="N130">
        <f t="shared" si="19"/>
      </c>
      <c r="O130">
        <f t="shared" si="20"/>
      </c>
      <c r="P130">
        <f t="shared" si="12"/>
      </c>
      <c r="Q130">
        <v>4</v>
      </c>
      <c r="R130">
        <v>1</v>
      </c>
      <c r="S130" s="17"/>
      <c r="T130" s="18"/>
      <c r="U130">
        <f t="shared" si="13"/>
        <v>0</v>
      </c>
      <c r="V130">
        <f t="shared" si="14"/>
        <v>0</v>
      </c>
      <c r="W130">
        <f t="shared" si="15"/>
        <v>0</v>
      </c>
      <c r="X130">
        <f t="shared" si="16"/>
      </c>
      <c r="Y130" s="19"/>
      <c r="Z130">
        <f t="shared" si="17"/>
        <v>0</v>
      </c>
      <c r="AA130">
        <f t="shared" si="18"/>
      </c>
    </row>
    <row r="131" spans="1:27" ht="13.5">
      <c r="A131">
        <v>126</v>
      </c>
      <c r="B131">
        <v>1</v>
      </c>
      <c r="C131" s="4">
        <v>5100</v>
      </c>
      <c r="D131" s="4">
        <v>12300</v>
      </c>
      <c r="E131" t="s">
        <v>65</v>
      </c>
      <c r="F131" t="s">
        <v>98</v>
      </c>
      <c r="G131" s="5">
        <v>2</v>
      </c>
      <c r="H131">
        <v>60</v>
      </c>
      <c r="I131">
        <f t="shared" si="21"/>
        <v>120</v>
      </c>
      <c r="J131" t="s">
        <v>425</v>
      </c>
      <c r="K131" s="17"/>
      <c r="L131" s="18"/>
      <c r="M131">
        <f t="shared" si="11"/>
        <v>0</v>
      </c>
      <c r="N131">
        <f t="shared" si="19"/>
      </c>
      <c r="O131">
        <f t="shared" si="20"/>
      </c>
      <c r="P131">
        <f t="shared" si="12"/>
      </c>
      <c r="Q131">
        <v>4</v>
      </c>
      <c r="R131">
        <v>1</v>
      </c>
      <c r="S131" s="17"/>
      <c r="T131" s="18"/>
      <c r="U131">
        <f t="shared" si="13"/>
        <v>0</v>
      </c>
      <c r="V131">
        <f t="shared" si="14"/>
        <v>0</v>
      </c>
      <c r="W131">
        <f t="shared" si="15"/>
        <v>0</v>
      </c>
      <c r="X131">
        <f t="shared" si="16"/>
      </c>
      <c r="Y131" s="19"/>
      <c r="Z131">
        <f t="shared" si="17"/>
        <v>0</v>
      </c>
      <c r="AA131">
        <f t="shared" si="18"/>
      </c>
    </row>
    <row r="132" spans="1:27" ht="13.5">
      <c r="A132">
        <v>127</v>
      </c>
      <c r="B132">
        <v>1</v>
      </c>
      <c r="C132" s="4">
        <v>5100</v>
      </c>
      <c r="D132" s="4">
        <v>12300</v>
      </c>
      <c r="E132" t="s">
        <v>65</v>
      </c>
      <c r="F132" t="s">
        <v>544</v>
      </c>
      <c r="G132" s="5">
        <v>2</v>
      </c>
      <c r="H132">
        <v>48</v>
      </c>
      <c r="I132">
        <f t="shared" si="21"/>
        <v>96</v>
      </c>
      <c r="J132" t="s">
        <v>374</v>
      </c>
      <c r="K132" s="17"/>
      <c r="L132" s="18"/>
      <c r="M132">
        <f t="shared" si="11"/>
        <v>0</v>
      </c>
      <c r="N132">
        <f t="shared" si="19"/>
      </c>
      <c r="O132">
        <f t="shared" si="20"/>
      </c>
      <c r="P132">
        <f t="shared" si="12"/>
      </c>
      <c r="Q132">
        <v>3</v>
      </c>
      <c r="S132" s="17"/>
      <c r="T132" s="18"/>
      <c r="U132">
        <f t="shared" si="13"/>
      </c>
      <c r="V132">
        <f t="shared" si="14"/>
      </c>
      <c r="W132">
        <f t="shared" si="15"/>
      </c>
      <c r="X132">
        <f t="shared" si="16"/>
      </c>
      <c r="Y132" s="19"/>
      <c r="Z132">
        <f t="shared" si="17"/>
      </c>
      <c r="AA132">
        <f t="shared" si="18"/>
      </c>
    </row>
    <row r="133" spans="1:27" ht="13.5">
      <c r="A133">
        <v>128</v>
      </c>
      <c r="B133">
        <v>1</v>
      </c>
      <c r="C133" s="4">
        <v>5100</v>
      </c>
      <c r="D133" s="4">
        <v>12300</v>
      </c>
      <c r="E133" t="s">
        <v>65</v>
      </c>
      <c r="F133" t="s">
        <v>545</v>
      </c>
      <c r="G133" s="5">
        <v>2</v>
      </c>
      <c r="H133">
        <v>38</v>
      </c>
      <c r="I133">
        <f t="shared" si="21"/>
        <v>76</v>
      </c>
      <c r="J133" t="s">
        <v>374</v>
      </c>
      <c r="K133" s="17"/>
      <c r="L133" s="18"/>
      <c r="M133">
        <f t="shared" si="11"/>
        <v>0</v>
      </c>
      <c r="N133">
        <f t="shared" si="19"/>
      </c>
      <c r="O133">
        <f t="shared" si="20"/>
      </c>
      <c r="P133">
        <f t="shared" si="12"/>
      </c>
      <c r="Q133">
        <v>1</v>
      </c>
      <c r="S133" s="17"/>
      <c r="T133" s="18"/>
      <c r="U133">
        <f t="shared" si="13"/>
      </c>
      <c r="V133">
        <f t="shared" si="14"/>
      </c>
      <c r="W133">
        <f t="shared" si="15"/>
      </c>
      <c r="X133">
        <f t="shared" si="16"/>
      </c>
      <c r="Y133" s="19"/>
      <c r="Z133">
        <f t="shared" si="17"/>
      </c>
      <c r="AA133">
        <f t="shared" si="18"/>
      </c>
    </row>
    <row r="134" spans="1:27" ht="13.5">
      <c r="A134">
        <v>129</v>
      </c>
      <c r="B134">
        <v>1</v>
      </c>
      <c r="C134" s="4">
        <v>5100</v>
      </c>
      <c r="D134" s="4">
        <v>12300</v>
      </c>
      <c r="E134" t="s">
        <v>65</v>
      </c>
      <c r="F134" t="s">
        <v>546</v>
      </c>
      <c r="G134" s="5">
        <v>2</v>
      </c>
      <c r="H134">
        <v>24</v>
      </c>
      <c r="I134">
        <f t="shared" si="21"/>
        <v>48</v>
      </c>
      <c r="J134" t="s">
        <v>425</v>
      </c>
      <c r="K134" s="17"/>
      <c r="L134" s="18"/>
      <c r="M134">
        <f t="shared" si="11"/>
        <v>0</v>
      </c>
      <c r="N134">
        <f t="shared" si="19"/>
      </c>
      <c r="O134">
        <f t="shared" si="20"/>
      </c>
      <c r="P134">
        <f t="shared" si="12"/>
      </c>
      <c r="Q134">
        <v>1</v>
      </c>
      <c r="S134" s="17"/>
      <c r="T134" s="18"/>
      <c r="U134">
        <f t="shared" si="13"/>
      </c>
      <c r="V134">
        <f t="shared" si="14"/>
      </c>
      <c r="W134">
        <f t="shared" si="15"/>
      </c>
      <c r="X134">
        <f t="shared" si="16"/>
      </c>
      <c r="Y134" s="19"/>
      <c r="Z134">
        <f t="shared" si="17"/>
      </c>
      <c r="AA134">
        <f t="shared" si="18"/>
      </c>
    </row>
    <row r="135" spans="1:27" ht="13.5">
      <c r="A135">
        <v>130</v>
      </c>
      <c r="B135">
        <v>1</v>
      </c>
      <c r="C135" s="4">
        <v>3400</v>
      </c>
      <c r="D135" s="4">
        <v>6650</v>
      </c>
      <c r="E135" t="s">
        <v>11</v>
      </c>
      <c r="F135" t="s">
        <v>99</v>
      </c>
      <c r="G135" s="5">
        <v>1.8</v>
      </c>
      <c r="H135">
        <v>45</v>
      </c>
      <c r="I135">
        <f t="shared" si="21"/>
        <v>81</v>
      </c>
      <c r="J135" t="s">
        <v>428</v>
      </c>
      <c r="K135" s="17"/>
      <c r="L135" s="18"/>
      <c r="M135">
        <f aca="true" t="shared" si="22" ref="M135:M198">$B135*$K135*$L135</f>
        <v>0</v>
      </c>
      <c r="N135">
        <f t="shared" si="19"/>
      </c>
      <c r="O135">
        <f t="shared" si="20"/>
      </c>
      <c r="P135">
        <f aca="true" t="shared" si="23" ref="P135:P198">IF($L135="","",IF($N135=0,"",ROUNDUP($N135/$L135*20,0)))</f>
      </c>
      <c r="Q135">
        <v>3</v>
      </c>
      <c r="S135" s="17"/>
      <c r="T135" s="18"/>
      <c r="U135">
        <f aca="true" t="shared" si="24" ref="U135:U198">IF($R135="","",IF(($Y$3+$Z$3*25)&lt;50,$S135*$T135,ROUNDDOWN($S135+$S135*($Y$3-50)/100+$S135*$Z$3*25/100,0)*$T135))</f>
      </c>
      <c r="V135">
        <f aca="true" t="shared" si="25" ref="V135:V198">IF($R135="","",ROUNDDOWN($T135*$G135,0)-$T135)</f>
      </c>
      <c r="W135">
        <f aca="true" t="shared" si="26" ref="W135:W198">IF($V135="","",IF($V135=0,$U135,IF(($Y$3+$Z$3*25)&lt;50,$S135*($T135+$V135),ROUNDDOWN($S135+$S135*($Y$3-50)/100+$S135*$Z$3*25/100,0)*($T135+$V135))))</f>
      </c>
      <c r="X135">
        <f aca="true" t="shared" si="27" ref="X135:X198">IF($T135="","",IF($V135=0,"",ROUNDUP($V135/$T135*1000/75,0)))</f>
      </c>
      <c r="Y135" s="19"/>
      <c r="Z135">
        <f aca="true" t="shared" si="28" ref="Z135:Z198">IF($R135="","",IF($Y135="",$W135,$W135+ROUNDDOWN($Y135+$Y135*($Y$3-50)/100+$Y135*$Z$3*25/100,0)))</f>
      </c>
      <c r="AA135">
        <f aca="true" t="shared" si="29" ref="AA135:AA198">IF($U135="","",IF($B135=1,"",IF(($Y$3+$AA$3*2)&lt;50,$S135*$T135+$Y135,ROUNDDOWN($S135+$S135*($Y$3-50)/100+$S135*$AA$3*2/100,0)*$T135+ROUNDDOWN($Y135+$Y135*($Y$3-50)/100+$Y135*$AA$3*2/100,0))))</f>
      </c>
    </row>
    <row r="136" spans="1:27" ht="13.5">
      <c r="A136">
        <v>131</v>
      </c>
      <c r="B136">
        <v>1</v>
      </c>
      <c r="C136" s="4">
        <v>3400</v>
      </c>
      <c r="D136" s="4">
        <v>6650</v>
      </c>
      <c r="E136" t="s">
        <v>11</v>
      </c>
      <c r="F136" t="s">
        <v>547</v>
      </c>
      <c r="G136" s="5">
        <v>1.8</v>
      </c>
      <c r="H136">
        <v>65</v>
      </c>
      <c r="I136">
        <f t="shared" si="21"/>
        <v>117</v>
      </c>
      <c r="J136" t="s">
        <v>357</v>
      </c>
      <c r="K136" s="17"/>
      <c r="L136" s="18"/>
      <c r="M136">
        <f t="shared" si="22"/>
        <v>0</v>
      </c>
      <c r="N136">
        <f t="shared" si="19"/>
      </c>
      <c r="O136">
        <f t="shared" si="20"/>
      </c>
      <c r="P136">
        <f t="shared" si="23"/>
      </c>
      <c r="Q136">
        <v>4</v>
      </c>
      <c r="R136">
        <v>1</v>
      </c>
      <c r="S136" s="17"/>
      <c r="T136" s="18"/>
      <c r="U136">
        <f t="shared" si="24"/>
        <v>0</v>
      </c>
      <c r="V136">
        <f t="shared" si="25"/>
        <v>0</v>
      </c>
      <c r="W136">
        <f t="shared" si="26"/>
        <v>0</v>
      </c>
      <c r="X136">
        <f t="shared" si="27"/>
      </c>
      <c r="Y136" s="19"/>
      <c r="Z136">
        <f t="shared" si="28"/>
        <v>0</v>
      </c>
      <c r="AA136">
        <f t="shared" si="29"/>
      </c>
    </row>
    <row r="137" spans="1:27" ht="13.5">
      <c r="A137">
        <v>132</v>
      </c>
      <c r="B137">
        <v>1</v>
      </c>
      <c r="C137" s="4">
        <v>5000</v>
      </c>
      <c r="D137" s="4">
        <v>11500</v>
      </c>
      <c r="E137" t="s">
        <v>65</v>
      </c>
      <c r="F137" t="s">
        <v>100</v>
      </c>
      <c r="G137" s="5">
        <v>1.9</v>
      </c>
      <c r="H137">
        <v>74</v>
      </c>
      <c r="I137">
        <f t="shared" si="21"/>
        <v>140</v>
      </c>
      <c r="J137" t="s">
        <v>357</v>
      </c>
      <c r="K137" s="17"/>
      <c r="L137" s="18"/>
      <c r="M137">
        <f t="shared" si="22"/>
        <v>0</v>
      </c>
      <c r="N137">
        <f t="shared" si="19"/>
      </c>
      <c r="O137">
        <f t="shared" si="20"/>
      </c>
      <c r="P137">
        <f t="shared" si="23"/>
      </c>
      <c r="Q137">
        <v>4</v>
      </c>
      <c r="R137">
        <v>1</v>
      </c>
      <c r="S137" s="17"/>
      <c r="T137" s="18"/>
      <c r="U137">
        <f t="shared" si="24"/>
        <v>0</v>
      </c>
      <c r="V137">
        <f t="shared" si="25"/>
        <v>0</v>
      </c>
      <c r="W137">
        <f t="shared" si="26"/>
        <v>0</v>
      </c>
      <c r="X137">
        <f t="shared" si="27"/>
      </c>
      <c r="Y137" s="19"/>
      <c r="Z137">
        <f t="shared" si="28"/>
        <v>0</v>
      </c>
      <c r="AA137">
        <f t="shared" si="29"/>
      </c>
    </row>
    <row r="138" spans="1:27" ht="13.5">
      <c r="A138">
        <v>133</v>
      </c>
      <c r="B138">
        <v>1</v>
      </c>
      <c r="C138" s="4">
        <v>5000</v>
      </c>
      <c r="D138" s="4">
        <v>11500</v>
      </c>
      <c r="E138" t="s">
        <v>65</v>
      </c>
      <c r="F138" t="s">
        <v>548</v>
      </c>
      <c r="G138" s="5">
        <v>1.9</v>
      </c>
      <c r="H138">
        <v>66</v>
      </c>
      <c r="I138">
        <f t="shared" si="21"/>
        <v>125</v>
      </c>
      <c r="J138" t="s">
        <v>429</v>
      </c>
      <c r="K138" s="17"/>
      <c r="L138" s="18"/>
      <c r="M138">
        <f t="shared" si="22"/>
        <v>0</v>
      </c>
      <c r="N138">
        <f t="shared" si="19"/>
      </c>
      <c r="O138">
        <f t="shared" si="20"/>
      </c>
      <c r="P138">
        <f t="shared" si="23"/>
      </c>
      <c r="Q138">
        <v>4</v>
      </c>
      <c r="R138">
        <v>1</v>
      </c>
      <c r="S138" s="17"/>
      <c r="T138" s="18"/>
      <c r="U138">
        <f t="shared" si="24"/>
        <v>0</v>
      </c>
      <c r="V138">
        <f t="shared" si="25"/>
        <v>0</v>
      </c>
      <c r="W138">
        <f t="shared" si="26"/>
        <v>0</v>
      </c>
      <c r="X138">
        <f t="shared" si="27"/>
      </c>
      <c r="Y138" s="19"/>
      <c r="Z138">
        <f t="shared" si="28"/>
        <v>0</v>
      </c>
      <c r="AA138">
        <f t="shared" si="29"/>
      </c>
    </row>
    <row r="139" spans="1:27" ht="13.5">
      <c r="A139">
        <v>134</v>
      </c>
      <c r="B139">
        <v>1</v>
      </c>
      <c r="C139" s="4">
        <v>5400</v>
      </c>
      <c r="D139" s="4">
        <v>11500</v>
      </c>
      <c r="E139" t="s">
        <v>65</v>
      </c>
      <c r="F139" t="s">
        <v>101</v>
      </c>
      <c r="G139" s="5">
        <v>2</v>
      </c>
      <c r="H139">
        <v>76</v>
      </c>
      <c r="I139">
        <f t="shared" si="21"/>
        <v>152</v>
      </c>
      <c r="J139" t="s">
        <v>357</v>
      </c>
      <c r="K139" s="17"/>
      <c r="L139" s="18"/>
      <c r="M139">
        <f t="shared" si="22"/>
        <v>0</v>
      </c>
      <c r="N139">
        <f t="shared" si="19"/>
      </c>
      <c r="O139">
        <f t="shared" si="20"/>
      </c>
      <c r="P139">
        <f t="shared" si="23"/>
      </c>
      <c r="Q139">
        <v>5</v>
      </c>
      <c r="R139">
        <v>1</v>
      </c>
      <c r="S139" s="17"/>
      <c r="T139" s="18"/>
      <c r="U139">
        <f t="shared" si="24"/>
        <v>0</v>
      </c>
      <c r="V139">
        <f t="shared" si="25"/>
        <v>0</v>
      </c>
      <c r="W139">
        <f t="shared" si="26"/>
        <v>0</v>
      </c>
      <c r="X139">
        <f t="shared" si="27"/>
      </c>
      <c r="Y139" s="19"/>
      <c r="Z139">
        <f t="shared" si="28"/>
        <v>0</v>
      </c>
      <c r="AA139">
        <f t="shared" si="29"/>
      </c>
    </row>
    <row r="140" spans="1:27" ht="13.5">
      <c r="A140">
        <v>135</v>
      </c>
      <c r="B140">
        <v>1</v>
      </c>
      <c r="C140" s="4">
        <v>5400</v>
      </c>
      <c r="D140" s="4">
        <v>11500</v>
      </c>
      <c r="E140" t="s">
        <v>65</v>
      </c>
      <c r="F140" t="s">
        <v>549</v>
      </c>
      <c r="G140" s="5">
        <v>2</v>
      </c>
      <c r="H140">
        <v>68</v>
      </c>
      <c r="I140">
        <f t="shared" si="21"/>
        <v>136</v>
      </c>
      <c r="J140" t="s">
        <v>429</v>
      </c>
      <c r="K140" s="17"/>
      <c r="L140" s="18"/>
      <c r="M140">
        <f t="shared" si="22"/>
        <v>0</v>
      </c>
      <c r="N140">
        <f t="shared" si="19"/>
      </c>
      <c r="O140">
        <f t="shared" si="20"/>
      </c>
      <c r="P140">
        <f t="shared" si="23"/>
      </c>
      <c r="Q140">
        <v>5</v>
      </c>
      <c r="R140">
        <v>1</v>
      </c>
      <c r="S140" s="17"/>
      <c r="T140" s="18"/>
      <c r="U140">
        <f t="shared" si="24"/>
        <v>0</v>
      </c>
      <c r="V140">
        <f t="shared" si="25"/>
        <v>0</v>
      </c>
      <c r="W140">
        <f t="shared" si="26"/>
        <v>0</v>
      </c>
      <c r="X140">
        <f t="shared" si="27"/>
      </c>
      <c r="Y140" s="19"/>
      <c r="Z140">
        <f t="shared" si="28"/>
        <v>0</v>
      </c>
      <c r="AA140">
        <f t="shared" si="29"/>
      </c>
    </row>
    <row r="141" spans="1:27" ht="13.5">
      <c r="A141">
        <v>136</v>
      </c>
      <c r="B141">
        <v>1</v>
      </c>
      <c r="C141" s="4">
        <v>8000</v>
      </c>
      <c r="D141" s="4">
        <v>14000</v>
      </c>
      <c r="E141" t="s">
        <v>65</v>
      </c>
      <c r="F141" t="s">
        <v>102</v>
      </c>
      <c r="G141" s="5">
        <v>2.2</v>
      </c>
      <c r="H141">
        <v>78</v>
      </c>
      <c r="I141">
        <f t="shared" si="21"/>
        <v>171</v>
      </c>
      <c r="J141" t="s">
        <v>357</v>
      </c>
      <c r="K141" s="17"/>
      <c r="L141" s="18"/>
      <c r="M141">
        <f t="shared" si="22"/>
        <v>0</v>
      </c>
      <c r="N141">
        <f t="shared" si="19"/>
      </c>
      <c r="O141">
        <f t="shared" si="20"/>
      </c>
      <c r="P141">
        <f t="shared" si="23"/>
      </c>
      <c r="Q141">
        <v>4</v>
      </c>
      <c r="R141">
        <v>1</v>
      </c>
      <c r="S141" s="17"/>
      <c r="T141" s="18"/>
      <c r="U141">
        <f t="shared" si="24"/>
        <v>0</v>
      </c>
      <c r="V141">
        <f t="shared" si="25"/>
        <v>0</v>
      </c>
      <c r="W141">
        <f t="shared" si="26"/>
        <v>0</v>
      </c>
      <c r="X141">
        <f t="shared" si="27"/>
      </c>
      <c r="Y141" s="19"/>
      <c r="Z141">
        <f t="shared" si="28"/>
        <v>0</v>
      </c>
      <c r="AA141">
        <f t="shared" si="29"/>
      </c>
    </row>
    <row r="142" spans="1:27" ht="13.5">
      <c r="A142">
        <v>137</v>
      </c>
      <c r="B142">
        <v>1</v>
      </c>
      <c r="C142" s="4">
        <v>10000</v>
      </c>
      <c r="D142" s="4">
        <v>19000</v>
      </c>
      <c r="E142" t="s">
        <v>65</v>
      </c>
      <c r="F142" t="s">
        <v>103</v>
      </c>
      <c r="G142" s="5">
        <v>2</v>
      </c>
      <c r="H142">
        <v>80</v>
      </c>
      <c r="I142">
        <f t="shared" si="21"/>
        <v>160</v>
      </c>
      <c r="J142" t="s">
        <v>357</v>
      </c>
      <c r="K142" s="17"/>
      <c r="L142" s="18"/>
      <c r="M142">
        <f t="shared" si="22"/>
        <v>0</v>
      </c>
      <c r="N142">
        <f t="shared" si="19"/>
      </c>
      <c r="O142">
        <f t="shared" si="20"/>
      </c>
      <c r="P142">
        <f t="shared" si="23"/>
      </c>
      <c r="Q142">
        <v>4</v>
      </c>
      <c r="R142">
        <v>1</v>
      </c>
      <c r="S142" s="17"/>
      <c r="T142" s="18"/>
      <c r="U142">
        <f t="shared" si="24"/>
        <v>0</v>
      </c>
      <c r="V142">
        <f t="shared" si="25"/>
        <v>0</v>
      </c>
      <c r="W142">
        <f t="shared" si="26"/>
        <v>0</v>
      </c>
      <c r="X142">
        <f t="shared" si="27"/>
      </c>
      <c r="Y142" s="19"/>
      <c r="Z142">
        <f t="shared" si="28"/>
        <v>0</v>
      </c>
      <c r="AA142">
        <f t="shared" si="29"/>
      </c>
    </row>
    <row r="143" spans="1:27" ht="13.5">
      <c r="A143">
        <v>138</v>
      </c>
      <c r="B143">
        <v>1</v>
      </c>
      <c r="C143" s="4">
        <v>12000</v>
      </c>
      <c r="D143" s="4">
        <v>23000</v>
      </c>
      <c r="E143" t="s">
        <v>65</v>
      </c>
      <c r="F143" t="s">
        <v>104</v>
      </c>
      <c r="G143" s="5">
        <v>2</v>
      </c>
      <c r="H143">
        <v>82</v>
      </c>
      <c r="I143">
        <f t="shared" si="21"/>
        <v>164</v>
      </c>
      <c r="J143" t="s">
        <v>357</v>
      </c>
      <c r="K143" s="17"/>
      <c r="L143" s="18"/>
      <c r="M143">
        <f t="shared" si="22"/>
        <v>0</v>
      </c>
      <c r="N143">
        <f t="shared" si="19"/>
      </c>
      <c r="O143">
        <f t="shared" si="20"/>
      </c>
      <c r="P143">
        <f t="shared" si="23"/>
      </c>
      <c r="Q143">
        <v>4</v>
      </c>
      <c r="R143">
        <v>1</v>
      </c>
      <c r="S143" s="17"/>
      <c r="T143" s="18"/>
      <c r="U143">
        <f t="shared" si="24"/>
        <v>0</v>
      </c>
      <c r="V143">
        <f t="shared" si="25"/>
        <v>0</v>
      </c>
      <c r="W143">
        <f t="shared" si="26"/>
        <v>0</v>
      </c>
      <c r="X143">
        <f t="shared" si="27"/>
      </c>
      <c r="Y143" s="19"/>
      <c r="Z143">
        <f t="shared" si="28"/>
        <v>0</v>
      </c>
      <c r="AA143">
        <f t="shared" si="29"/>
      </c>
    </row>
    <row r="144" spans="1:27" ht="13.5">
      <c r="A144">
        <v>139</v>
      </c>
      <c r="B144">
        <v>1</v>
      </c>
      <c r="C144" s="4">
        <v>2250</v>
      </c>
      <c r="D144" s="4">
        <v>12150</v>
      </c>
      <c r="E144" t="s">
        <v>65</v>
      </c>
      <c r="F144" t="s">
        <v>105</v>
      </c>
      <c r="G144" s="5">
        <v>1.8</v>
      </c>
      <c r="H144">
        <v>28</v>
      </c>
      <c r="I144">
        <f t="shared" si="21"/>
        <v>50</v>
      </c>
      <c r="J144" t="s">
        <v>369</v>
      </c>
      <c r="K144" s="17"/>
      <c r="L144" s="18"/>
      <c r="M144">
        <f t="shared" si="22"/>
        <v>0</v>
      </c>
      <c r="N144">
        <f t="shared" si="19"/>
      </c>
      <c r="O144">
        <f t="shared" si="20"/>
      </c>
      <c r="P144">
        <f t="shared" si="23"/>
      </c>
      <c r="Q144">
        <v>2</v>
      </c>
      <c r="R144">
        <v>1</v>
      </c>
      <c r="S144" s="17"/>
      <c r="T144" s="18"/>
      <c r="U144">
        <f t="shared" si="24"/>
        <v>0</v>
      </c>
      <c r="V144">
        <f t="shared" si="25"/>
        <v>0</v>
      </c>
      <c r="W144">
        <f t="shared" si="26"/>
        <v>0</v>
      </c>
      <c r="X144">
        <f t="shared" si="27"/>
      </c>
      <c r="Y144" s="19"/>
      <c r="Z144">
        <f t="shared" si="28"/>
        <v>0</v>
      </c>
      <c r="AA144">
        <f t="shared" si="29"/>
      </c>
    </row>
    <row r="145" spans="1:27" ht="13.5">
      <c r="A145">
        <v>140</v>
      </c>
      <c r="B145">
        <v>1</v>
      </c>
      <c r="C145" s="4">
        <v>2250</v>
      </c>
      <c r="D145" s="4">
        <v>12150</v>
      </c>
      <c r="E145" t="s">
        <v>65</v>
      </c>
      <c r="F145" t="s">
        <v>550</v>
      </c>
      <c r="G145" s="5">
        <v>1.8</v>
      </c>
      <c r="H145">
        <v>19</v>
      </c>
      <c r="I145">
        <f t="shared" si="21"/>
        <v>34</v>
      </c>
      <c r="J145" t="s">
        <v>369</v>
      </c>
      <c r="K145" s="17"/>
      <c r="L145" s="18"/>
      <c r="M145">
        <f t="shared" si="22"/>
        <v>0</v>
      </c>
      <c r="N145">
        <f t="shared" si="19"/>
      </c>
      <c r="O145">
        <f t="shared" si="20"/>
      </c>
      <c r="P145">
        <f t="shared" si="23"/>
      </c>
      <c r="Q145">
        <v>1</v>
      </c>
      <c r="S145" s="17"/>
      <c r="T145" s="18"/>
      <c r="U145">
        <f t="shared" si="24"/>
      </c>
      <c r="V145">
        <f t="shared" si="25"/>
      </c>
      <c r="W145">
        <f t="shared" si="26"/>
      </c>
      <c r="X145">
        <f t="shared" si="27"/>
      </c>
      <c r="Y145" s="19"/>
      <c r="Z145">
        <f t="shared" si="28"/>
      </c>
      <c r="AA145">
        <f t="shared" si="29"/>
      </c>
    </row>
    <row r="146" spans="1:27" ht="13.5">
      <c r="A146">
        <v>141</v>
      </c>
      <c r="B146">
        <v>1</v>
      </c>
      <c r="C146" s="4">
        <v>3200</v>
      </c>
      <c r="D146" s="4">
        <v>14600</v>
      </c>
      <c r="E146" t="s">
        <v>65</v>
      </c>
      <c r="F146" t="s">
        <v>106</v>
      </c>
      <c r="G146" s="5">
        <v>1.85</v>
      </c>
      <c r="H146">
        <v>40</v>
      </c>
      <c r="I146">
        <f t="shared" si="21"/>
        <v>74</v>
      </c>
      <c r="J146" t="s">
        <v>369</v>
      </c>
      <c r="K146" s="17"/>
      <c r="L146" s="18"/>
      <c r="M146">
        <f t="shared" si="22"/>
        <v>0</v>
      </c>
      <c r="N146">
        <f t="shared" si="19"/>
      </c>
      <c r="O146">
        <f t="shared" si="20"/>
      </c>
      <c r="P146">
        <f t="shared" si="23"/>
      </c>
      <c r="Q146">
        <v>3</v>
      </c>
      <c r="R146">
        <v>1</v>
      </c>
      <c r="S146" s="17"/>
      <c r="T146" s="18"/>
      <c r="U146">
        <f t="shared" si="24"/>
        <v>0</v>
      </c>
      <c r="V146">
        <f t="shared" si="25"/>
        <v>0</v>
      </c>
      <c r="W146">
        <f t="shared" si="26"/>
        <v>0</v>
      </c>
      <c r="X146">
        <f t="shared" si="27"/>
      </c>
      <c r="Y146" s="19"/>
      <c r="Z146">
        <f t="shared" si="28"/>
        <v>0</v>
      </c>
      <c r="AA146">
        <f t="shared" si="29"/>
      </c>
    </row>
    <row r="147" spans="1:27" ht="13.5">
      <c r="A147">
        <v>142</v>
      </c>
      <c r="B147">
        <v>1</v>
      </c>
      <c r="C147" s="4">
        <v>3200</v>
      </c>
      <c r="D147" s="4">
        <v>14600</v>
      </c>
      <c r="E147" t="s">
        <v>65</v>
      </c>
      <c r="F147" t="s">
        <v>551</v>
      </c>
      <c r="G147" s="5">
        <v>1.85</v>
      </c>
      <c r="H147">
        <v>28</v>
      </c>
      <c r="I147">
        <f t="shared" si="21"/>
        <v>51</v>
      </c>
      <c r="J147" t="s">
        <v>369</v>
      </c>
      <c r="K147" s="17"/>
      <c r="L147" s="18"/>
      <c r="M147">
        <f t="shared" si="22"/>
        <v>0</v>
      </c>
      <c r="N147">
        <f t="shared" si="19"/>
      </c>
      <c r="O147">
        <f t="shared" si="20"/>
      </c>
      <c r="P147">
        <f t="shared" si="23"/>
      </c>
      <c r="Q147">
        <v>3</v>
      </c>
      <c r="S147" s="17"/>
      <c r="T147" s="18"/>
      <c r="U147">
        <f t="shared" si="24"/>
      </c>
      <c r="V147">
        <f t="shared" si="25"/>
      </c>
      <c r="W147">
        <f t="shared" si="26"/>
      </c>
      <c r="X147">
        <f t="shared" si="27"/>
      </c>
      <c r="Y147" s="19"/>
      <c r="Z147">
        <f t="shared" si="28"/>
      </c>
      <c r="AA147">
        <f t="shared" si="29"/>
      </c>
    </row>
    <row r="148" spans="1:27" ht="13.5">
      <c r="A148">
        <v>143</v>
      </c>
      <c r="B148">
        <v>1</v>
      </c>
      <c r="C148" s="4">
        <v>4300</v>
      </c>
      <c r="D148" s="4">
        <v>8850</v>
      </c>
      <c r="E148" t="s">
        <v>11</v>
      </c>
      <c r="F148" t="s">
        <v>107</v>
      </c>
      <c r="G148" s="5">
        <v>2</v>
      </c>
      <c r="H148">
        <v>54</v>
      </c>
      <c r="I148">
        <f t="shared" si="21"/>
        <v>108</v>
      </c>
      <c r="J148" t="s">
        <v>357</v>
      </c>
      <c r="K148" s="17"/>
      <c r="L148" s="18"/>
      <c r="M148">
        <f t="shared" si="22"/>
        <v>0</v>
      </c>
      <c r="N148">
        <f t="shared" si="19"/>
      </c>
      <c r="O148">
        <f t="shared" si="20"/>
      </c>
      <c r="P148">
        <f t="shared" si="23"/>
      </c>
      <c r="Q148">
        <v>4</v>
      </c>
      <c r="R148">
        <v>1</v>
      </c>
      <c r="S148" s="17"/>
      <c r="T148" s="18"/>
      <c r="U148">
        <f t="shared" si="24"/>
        <v>0</v>
      </c>
      <c r="V148">
        <f t="shared" si="25"/>
        <v>0</v>
      </c>
      <c r="W148">
        <f t="shared" si="26"/>
        <v>0</v>
      </c>
      <c r="X148">
        <f t="shared" si="27"/>
      </c>
      <c r="Y148" s="19"/>
      <c r="Z148">
        <f t="shared" si="28"/>
        <v>0</v>
      </c>
      <c r="AA148">
        <f t="shared" si="29"/>
      </c>
    </row>
    <row r="149" spans="1:27" ht="13.5">
      <c r="A149">
        <v>144</v>
      </c>
      <c r="B149">
        <v>3</v>
      </c>
      <c r="C149" s="4">
        <v>2400</v>
      </c>
      <c r="D149" s="4">
        <v>5700</v>
      </c>
      <c r="E149" t="s">
        <v>11</v>
      </c>
      <c r="F149" t="s">
        <v>108</v>
      </c>
      <c r="G149" s="5">
        <v>1.45</v>
      </c>
      <c r="H149">
        <v>30</v>
      </c>
      <c r="I149">
        <f t="shared" si="21"/>
        <v>43</v>
      </c>
      <c r="J149" t="s">
        <v>430</v>
      </c>
      <c r="K149" s="17"/>
      <c r="L149" s="18"/>
      <c r="M149">
        <f t="shared" si="22"/>
        <v>0</v>
      </c>
      <c r="N149">
        <f t="shared" si="19"/>
      </c>
      <c r="O149">
        <f t="shared" si="20"/>
      </c>
      <c r="P149">
        <f t="shared" si="23"/>
      </c>
      <c r="Q149">
        <v>1</v>
      </c>
      <c r="R149">
        <v>2</v>
      </c>
      <c r="S149" s="17"/>
      <c r="T149" s="18"/>
      <c r="U149">
        <f t="shared" si="24"/>
        <v>0</v>
      </c>
      <c r="V149">
        <f t="shared" si="25"/>
        <v>0</v>
      </c>
      <c r="W149">
        <f t="shared" si="26"/>
        <v>0</v>
      </c>
      <c r="X149">
        <f t="shared" si="27"/>
      </c>
      <c r="Y149" s="19"/>
      <c r="Z149">
        <f t="shared" si="28"/>
        <v>0</v>
      </c>
      <c r="AA149">
        <f t="shared" si="29"/>
        <v>0</v>
      </c>
    </row>
    <row r="150" spans="1:27" ht="13.5">
      <c r="A150">
        <v>145</v>
      </c>
      <c r="B150">
        <v>3</v>
      </c>
      <c r="C150" s="4">
        <v>2400</v>
      </c>
      <c r="D150" s="4">
        <v>5700</v>
      </c>
      <c r="E150" t="s">
        <v>11</v>
      </c>
      <c r="F150" t="s">
        <v>552</v>
      </c>
      <c r="G150" s="5">
        <v>1.45</v>
      </c>
      <c r="H150">
        <v>21</v>
      </c>
      <c r="I150">
        <f t="shared" si="21"/>
        <v>30</v>
      </c>
      <c r="J150" t="s">
        <v>430</v>
      </c>
      <c r="K150" s="17"/>
      <c r="L150" s="18"/>
      <c r="M150">
        <f t="shared" si="22"/>
        <v>0</v>
      </c>
      <c r="N150">
        <f t="shared" si="19"/>
      </c>
      <c r="O150">
        <f t="shared" si="20"/>
      </c>
      <c r="P150">
        <f t="shared" si="23"/>
      </c>
      <c r="Q150">
        <v>1</v>
      </c>
      <c r="S150" s="17"/>
      <c r="T150" s="18"/>
      <c r="U150">
        <f t="shared" si="24"/>
      </c>
      <c r="V150">
        <f t="shared" si="25"/>
      </c>
      <c r="W150">
        <f t="shared" si="26"/>
      </c>
      <c r="X150">
        <f t="shared" si="27"/>
      </c>
      <c r="Y150" s="19"/>
      <c r="Z150">
        <f t="shared" si="28"/>
      </c>
      <c r="AA150">
        <f t="shared" si="29"/>
      </c>
    </row>
    <row r="151" spans="1:27" ht="13.5">
      <c r="A151">
        <v>146</v>
      </c>
      <c r="B151">
        <v>1</v>
      </c>
      <c r="C151" s="4">
        <v>2800</v>
      </c>
      <c r="D151" s="4">
        <v>3950</v>
      </c>
      <c r="E151" t="s">
        <v>11</v>
      </c>
      <c r="F151" t="s">
        <v>109</v>
      </c>
      <c r="G151" s="5">
        <v>1.95</v>
      </c>
      <c r="H151">
        <v>54</v>
      </c>
      <c r="I151">
        <f t="shared" si="21"/>
        <v>105</v>
      </c>
      <c r="J151" t="s">
        <v>369</v>
      </c>
      <c r="K151" s="17"/>
      <c r="L151" s="18"/>
      <c r="M151">
        <f t="shared" si="22"/>
        <v>0</v>
      </c>
      <c r="N151">
        <f t="shared" si="19"/>
      </c>
      <c r="O151">
        <f t="shared" si="20"/>
      </c>
      <c r="P151">
        <f t="shared" si="23"/>
      </c>
      <c r="Q151">
        <v>1</v>
      </c>
      <c r="R151">
        <v>1</v>
      </c>
      <c r="S151" s="17"/>
      <c r="T151" s="18"/>
      <c r="U151">
        <f t="shared" si="24"/>
        <v>0</v>
      </c>
      <c r="V151">
        <f t="shared" si="25"/>
        <v>0</v>
      </c>
      <c r="W151">
        <f t="shared" si="26"/>
        <v>0</v>
      </c>
      <c r="X151">
        <f t="shared" si="27"/>
      </c>
      <c r="Y151" s="19"/>
      <c r="Z151">
        <f t="shared" si="28"/>
        <v>0</v>
      </c>
      <c r="AA151">
        <f t="shared" si="29"/>
      </c>
    </row>
    <row r="152" spans="1:27" ht="13.5">
      <c r="A152">
        <v>147</v>
      </c>
      <c r="B152">
        <v>1</v>
      </c>
      <c r="C152" s="4">
        <v>2800</v>
      </c>
      <c r="D152" s="4">
        <v>3950</v>
      </c>
      <c r="E152" t="s">
        <v>11</v>
      </c>
      <c r="F152" t="s">
        <v>553</v>
      </c>
      <c r="G152" s="5">
        <v>1.95</v>
      </c>
      <c r="H152">
        <v>37</v>
      </c>
      <c r="I152">
        <f t="shared" si="21"/>
        <v>72</v>
      </c>
      <c r="J152" t="s">
        <v>369</v>
      </c>
      <c r="K152" s="17"/>
      <c r="L152" s="18"/>
      <c r="M152">
        <f t="shared" si="22"/>
        <v>0</v>
      </c>
      <c r="N152">
        <f t="shared" si="19"/>
      </c>
      <c r="O152">
        <f t="shared" si="20"/>
      </c>
      <c r="P152">
        <f t="shared" si="23"/>
      </c>
      <c r="Q152">
        <v>1</v>
      </c>
      <c r="S152" s="17"/>
      <c r="T152" s="18"/>
      <c r="U152">
        <f t="shared" si="24"/>
      </c>
      <c r="V152">
        <f t="shared" si="25"/>
      </c>
      <c r="W152">
        <f t="shared" si="26"/>
      </c>
      <c r="X152">
        <f t="shared" si="27"/>
      </c>
      <c r="Y152" s="19"/>
      <c r="Z152">
        <f t="shared" si="28"/>
      </c>
      <c r="AA152">
        <f t="shared" si="29"/>
      </c>
    </row>
    <row r="153" spans="1:27" ht="13.5">
      <c r="A153">
        <v>148</v>
      </c>
      <c r="B153">
        <v>3</v>
      </c>
      <c r="C153" s="4">
        <v>3600</v>
      </c>
      <c r="D153" s="4">
        <v>5400</v>
      </c>
      <c r="E153" t="s">
        <v>11</v>
      </c>
      <c r="F153" t="s">
        <v>110</v>
      </c>
      <c r="G153" s="5">
        <v>1.6</v>
      </c>
      <c r="H153">
        <v>42</v>
      </c>
      <c r="I153">
        <f t="shared" si="21"/>
        <v>67</v>
      </c>
      <c r="J153" t="s">
        <v>431</v>
      </c>
      <c r="K153" s="17"/>
      <c r="L153" s="18"/>
      <c r="M153">
        <f t="shared" si="22"/>
        <v>0</v>
      </c>
      <c r="N153">
        <f t="shared" si="19"/>
      </c>
      <c r="O153">
        <f t="shared" si="20"/>
      </c>
      <c r="P153">
        <f t="shared" si="23"/>
      </c>
      <c r="Q153">
        <v>2</v>
      </c>
      <c r="R153">
        <v>2</v>
      </c>
      <c r="S153" s="17"/>
      <c r="T153" s="18"/>
      <c r="U153">
        <f t="shared" si="24"/>
        <v>0</v>
      </c>
      <c r="V153">
        <f t="shared" si="25"/>
        <v>0</v>
      </c>
      <c r="W153">
        <f t="shared" si="26"/>
        <v>0</v>
      </c>
      <c r="X153">
        <f t="shared" si="27"/>
      </c>
      <c r="Y153" s="19"/>
      <c r="Z153">
        <f t="shared" si="28"/>
        <v>0</v>
      </c>
      <c r="AA153">
        <f t="shared" si="29"/>
        <v>0</v>
      </c>
    </row>
    <row r="154" spans="1:27" ht="13.5">
      <c r="A154">
        <v>149</v>
      </c>
      <c r="B154">
        <v>3</v>
      </c>
      <c r="C154" s="4">
        <v>3600</v>
      </c>
      <c r="D154" s="4">
        <v>5400</v>
      </c>
      <c r="E154" t="s">
        <v>11</v>
      </c>
      <c r="F154" t="s">
        <v>554</v>
      </c>
      <c r="G154" s="5">
        <v>1.6</v>
      </c>
      <c r="H154">
        <v>29</v>
      </c>
      <c r="I154">
        <f t="shared" si="21"/>
        <v>46</v>
      </c>
      <c r="J154" t="s">
        <v>367</v>
      </c>
      <c r="K154" s="17"/>
      <c r="L154" s="18"/>
      <c r="M154">
        <f t="shared" si="22"/>
        <v>0</v>
      </c>
      <c r="N154">
        <f t="shared" si="19"/>
      </c>
      <c r="O154">
        <f t="shared" si="20"/>
      </c>
      <c r="P154">
        <f t="shared" si="23"/>
      </c>
      <c r="Q154">
        <v>2</v>
      </c>
      <c r="S154" s="17"/>
      <c r="T154" s="18"/>
      <c r="U154">
        <f t="shared" si="24"/>
      </c>
      <c r="V154">
        <f t="shared" si="25"/>
      </c>
      <c r="W154">
        <f t="shared" si="26"/>
      </c>
      <c r="X154">
        <f t="shared" si="27"/>
      </c>
      <c r="Y154" s="19"/>
      <c r="Z154">
        <f t="shared" si="28"/>
      </c>
      <c r="AA154">
        <f t="shared" si="29"/>
      </c>
    </row>
    <row r="155" spans="1:27" ht="13.5">
      <c r="A155">
        <v>150</v>
      </c>
      <c r="B155">
        <v>1</v>
      </c>
      <c r="C155" s="4">
        <v>2500</v>
      </c>
      <c r="D155" s="4">
        <v>5900</v>
      </c>
      <c r="E155" t="s">
        <v>11</v>
      </c>
      <c r="F155" t="s">
        <v>111</v>
      </c>
      <c r="G155" s="5">
        <v>1.85</v>
      </c>
      <c r="H155">
        <v>50</v>
      </c>
      <c r="I155">
        <f t="shared" si="21"/>
        <v>92</v>
      </c>
      <c r="J155" t="s">
        <v>431</v>
      </c>
      <c r="K155" s="17"/>
      <c r="L155" s="18"/>
      <c r="M155">
        <f t="shared" si="22"/>
        <v>0</v>
      </c>
      <c r="N155">
        <f t="shared" si="19"/>
      </c>
      <c r="O155">
        <f t="shared" si="20"/>
      </c>
      <c r="P155">
        <f t="shared" si="23"/>
      </c>
      <c r="Q155">
        <v>1</v>
      </c>
      <c r="R155">
        <v>2</v>
      </c>
      <c r="S155" s="17"/>
      <c r="T155" s="18"/>
      <c r="U155">
        <f t="shared" si="24"/>
        <v>0</v>
      </c>
      <c r="V155">
        <f t="shared" si="25"/>
        <v>0</v>
      </c>
      <c r="W155">
        <f t="shared" si="26"/>
        <v>0</v>
      </c>
      <c r="X155">
        <f t="shared" si="27"/>
      </c>
      <c r="Y155" s="19"/>
      <c r="Z155">
        <f t="shared" si="28"/>
        <v>0</v>
      </c>
      <c r="AA155">
        <f t="shared" si="29"/>
      </c>
    </row>
    <row r="156" spans="1:27" ht="13.5">
      <c r="A156">
        <v>151</v>
      </c>
      <c r="B156">
        <v>1</v>
      </c>
      <c r="C156" s="4">
        <v>2500</v>
      </c>
      <c r="D156" s="4">
        <v>5900</v>
      </c>
      <c r="E156" t="s">
        <v>11</v>
      </c>
      <c r="F156" t="s">
        <v>555</v>
      </c>
      <c r="G156" s="5">
        <v>1.85</v>
      </c>
      <c r="H156">
        <v>35</v>
      </c>
      <c r="I156">
        <f t="shared" si="21"/>
        <v>64</v>
      </c>
      <c r="J156" t="s">
        <v>353</v>
      </c>
      <c r="K156" s="17"/>
      <c r="L156" s="18"/>
      <c r="M156">
        <f t="shared" si="22"/>
        <v>0</v>
      </c>
      <c r="N156">
        <f t="shared" si="19"/>
      </c>
      <c r="O156">
        <f t="shared" si="20"/>
      </c>
      <c r="P156">
        <f t="shared" si="23"/>
      </c>
      <c r="Q156">
        <v>1</v>
      </c>
      <c r="S156" s="17"/>
      <c r="T156" s="18"/>
      <c r="U156">
        <f t="shared" si="24"/>
      </c>
      <c r="V156">
        <f t="shared" si="25"/>
      </c>
      <c r="W156">
        <f t="shared" si="26"/>
      </c>
      <c r="X156">
        <f t="shared" si="27"/>
      </c>
      <c r="Y156" s="19"/>
      <c r="Z156">
        <f t="shared" si="28"/>
      </c>
      <c r="AA156">
        <f t="shared" si="29"/>
      </c>
    </row>
    <row r="157" spans="1:27" ht="13.5">
      <c r="A157">
        <v>152</v>
      </c>
      <c r="B157">
        <v>1</v>
      </c>
      <c r="C157" s="4">
        <v>2350</v>
      </c>
      <c r="D157" s="4">
        <v>5550</v>
      </c>
      <c r="E157" t="s">
        <v>11</v>
      </c>
      <c r="F157" t="s">
        <v>112</v>
      </c>
      <c r="G157" s="5">
        <v>1.7</v>
      </c>
      <c r="H157">
        <v>48</v>
      </c>
      <c r="I157">
        <f t="shared" si="21"/>
        <v>81</v>
      </c>
      <c r="J157" t="s">
        <v>433</v>
      </c>
      <c r="K157" s="17"/>
      <c r="L157" s="18"/>
      <c r="M157">
        <f t="shared" si="22"/>
        <v>0</v>
      </c>
      <c r="N157">
        <f t="shared" si="19"/>
      </c>
      <c r="O157">
        <f t="shared" si="20"/>
      </c>
      <c r="P157">
        <f t="shared" si="23"/>
      </c>
      <c r="Q157">
        <v>2</v>
      </c>
      <c r="R157">
        <v>2</v>
      </c>
      <c r="S157" s="17"/>
      <c r="T157" s="18"/>
      <c r="U157">
        <f t="shared" si="24"/>
        <v>0</v>
      </c>
      <c r="V157">
        <f t="shared" si="25"/>
        <v>0</v>
      </c>
      <c r="W157">
        <f t="shared" si="26"/>
        <v>0</v>
      </c>
      <c r="X157">
        <f t="shared" si="27"/>
      </c>
      <c r="Y157" s="19"/>
      <c r="Z157">
        <f t="shared" si="28"/>
        <v>0</v>
      </c>
      <c r="AA157">
        <f t="shared" si="29"/>
      </c>
    </row>
    <row r="158" spans="1:27" ht="13.5">
      <c r="A158">
        <v>153</v>
      </c>
      <c r="B158">
        <v>1</v>
      </c>
      <c r="C158" s="4">
        <v>2250</v>
      </c>
      <c r="D158" s="4">
        <v>7150</v>
      </c>
      <c r="E158" t="s">
        <v>11</v>
      </c>
      <c r="F158" t="s">
        <v>113</v>
      </c>
      <c r="G158" s="5">
        <v>1.8</v>
      </c>
      <c r="H158">
        <v>46</v>
      </c>
      <c r="I158">
        <f t="shared" si="21"/>
        <v>82</v>
      </c>
      <c r="J158" t="s">
        <v>434</v>
      </c>
      <c r="K158" s="17"/>
      <c r="L158" s="18"/>
      <c r="M158">
        <f t="shared" si="22"/>
        <v>0</v>
      </c>
      <c r="N158">
        <f t="shared" si="19"/>
      </c>
      <c r="O158">
        <f t="shared" si="20"/>
      </c>
      <c r="P158">
        <f t="shared" si="23"/>
      </c>
      <c r="Q158">
        <v>2</v>
      </c>
      <c r="R158">
        <v>2</v>
      </c>
      <c r="S158" s="17"/>
      <c r="T158" s="18"/>
      <c r="U158">
        <f t="shared" si="24"/>
        <v>0</v>
      </c>
      <c r="V158">
        <f t="shared" si="25"/>
        <v>0</v>
      </c>
      <c r="W158">
        <f t="shared" si="26"/>
        <v>0</v>
      </c>
      <c r="X158">
        <f t="shared" si="27"/>
      </c>
      <c r="Y158" s="19"/>
      <c r="Z158">
        <f t="shared" si="28"/>
        <v>0</v>
      </c>
      <c r="AA158">
        <f t="shared" si="29"/>
      </c>
    </row>
    <row r="159" spans="1:27" ht="13.5">
      <c r="A159">
        <v>154</v>
      </c>
      <c r="B159">
        <v>1</v>
      </c>
      <c r="C159" s="4">
        <v>2250</v>
      </c>
      <c r="D159" s="4">
        <v>7150</v>
      </c>
      <c r="E159" t="s">
        <v>11</v>
      </c>
      <c r="F159" t="s">
        <v>556</v>
      </c>
      <c r="G159" s="5">
        <v>1.8</v>
      </c>
      <c r="H159">
        <v>46</v>
      </c>
      <c r="I159">
        <f t="shared" si="21"/>
        <v>82</v>
      </c>
      <c r="J159" t="s">
        <v>355</v>
      </c>
      <c r="K159" s="17"/>
      <c r="L159" s="18"/>
      <c r="M159">
        <f t="shared" si="22"/>
        <v>0</v>
      </c>
      <c r="N159">
        <f t="shared" si="19"/>
      </c>
      <c r="O159">
        <f t="shared" si="20"/>
      </c>
      <c r="P159">
        <f t="shared" si="23"/>
      </c>
      <c r="Q159">
        <v>1</v>
      </c>
      <c r="S159" s="17"/>
      <c r="T159" s="18"/>
      <c r="U159">
        <f t="shared" si="24"/>
      </c>
      <c r="V159">
        <f t="shared" si="25"/>
      </c>
      <c r="W159">
        <f t="shared" si="26"/>
      </c>
      <c r="X159">
        <f t="shared" si="27"/>
      </c>
      <c r="Y159" s="19"/>
      <c r="Z159">
        <f t="shared" si="28"/>
      </c>
      <c r="AA159">
        <f t="shared" si="29"/>
      </c>
    </row>
    <row r="160" spans="1:27" ht="13.5">
      <c r="A160">
        <v>155</v>
      </c>
      <c r="B160">
        <v>1</v>
      </c>
      <c r="C160" s="4">
        <v>2850</v>
      </c>
      <c r="D160" s="4">
        <v>8750</v>
      </c>
      <c r="E160" t="s">
        <v>11</v>
      </c>
      <c r="F160" t="s">
        <v>114</v>
      </c>
      <c r="G160" s="5">
        <v>1.8</v>
      </c>
      <c r="H160">
        <v>50</v>
      </c>
      <c r="I160">
        <f t="shared" si="21"/>
        <v>90</v>
      </c>
      <c r="J160" t="s">
        <v>369</v>
      </c>
      <c r="K160" s="17"/>
      <c r="L160" s="18"/>
      <c r="M160">
        <f t="shared" si="22"/>
        <v>0</v>
      </c>
      <c r="N160">
        <f t="shared" si="19"/>
      </c>
      <c r="O160">
        <f t="shared" si="20"/>
      </c>
      <c r="P160">
        <f t="shared" si="23"/>
      </c>
      <c r="Q160">
        <v>2</v>
      </c>
      <c r="R160">
        <v>2</v>
      </c>
      <c r="S160" s="17"/>
      <c r="T160" s="18"/>
      <c r="U160">
        <f t="shared" si="24"/>
        <v>0</v>
      </c>
      <c r="V160">
        <f t="shared" si="25"/>
        <v>0</v>
      </c>
      <c r="W160">
        <f t="shared" si="26"/>
        <v>0</v>
      </c>
      <c r="X160">
        <f t="shared" si="27"/>
      </c>
      <c r="Y160" s="19"/>
      <c r="Z160">
        <f t="shared" si="28"/>
        <v>0</v>
      </c>
      <c r="AA160">
        <f t="shared" si="29"/>
      </c>
    </row>
    <row r="161" spans="1:27" ht="13.5">
      <c r="A161">
        <v>156</v>
      </c>
      <c r="B161">
        <v>1</v>
      </c>
      <c r="C161" s="4">
        <v>2850</v>
      </c>
      <c r="D161" s="4">
        <v>8750</v>
      </c>
      <c r="E161" t="s">
        <v>11</v>
      </c>
      <c r="F161" t="s">
        <v>557</v>
      </c>
      <c r="G161" s="5">
        <v>1.8</v>
      </c>
      <c r="H161">
        <v>35</v>
      </c>
      <c r="I161">
        <f t="shared" si="21"/>
        <v>63</v>
      </c>
      <c r="J161" t="s">
        <v>369</v>
      </c>
      <c r="K161" s="17"/>
      <c r="L161" s="18"/>
      <c r="M161">
        <f t="shared" si="22"/>
        <v>0</v>
      </c>
      <c r="N161">
        <f t="shared" si="19"/>
      </c>
      <c r="O161">
        <f t="shared" si="20"/>
      </c>
      <c r="P161">
        <f t="shared" si="23"/>
      </c>
      <c r="Q161">
        <v>2</v>
      </c>
      <c r="S161" s="17"/>
      <c r="T161" s="18"/>
      <c r="U161">
        <f t="shared" si="24"/>
      </c>
      <c r="V161">
        <f t="shared" si="25"/>
      </c>
      <c r="W161">
        <f t="shared" si="26"/>
      </c>
      <c r="X161">
        <f t="shared" si="27"/>
      </c>
      <c r="Y161" s="19"/>
      <c r="Z161">
        <f t="shared" si="28"/>
      </c>
      <c r="AA161">
        <f t="shared" si="29"/>
      </c>
    </row>
    <row r="162" spans="1:27" ht="13.5">
      <c r="A162">
        <v>157</v>
      </c>
      <c r="B162">
        <v>1</v>
      </c>
      <c r="C162" s="4">
        <v>2500</v>
      </c>
      <c r="D162" s="4">
        <v>7400</v>
      </c>
      <c r="E162" t="s">
        <v>65</v>
      </c>
      <c r="F162" t="s">
        <v>115</v>
      </c>
      <c r="G162" s="5">
        <v>1.8</v>
      </c>
      <c r="H162">
        <v>44</v>
      </c>
      <c r="I162">
        <f t="shared" si="21"/>
        <v>79</v>
      </c>
      <c r="J162" t="s">
        <v>369</v>
      </c>
      <c r="K162" s="17"/>
      <c r="L162" s="18"/>
      <c r="M162">
        <f t="shared" si="22"/>
        <v>0</v>
      </c>
      <c r="N162">
        <f t="shared" si="19"/>
      </c>
      <c r="O162">
        <f t="shared" si="20"/>
      </c>
      <c r="P162">
        <f t="shared" si="23"/>
      </c>
      <c r="Q162">
        <v>3</v>
      </c>
      <c r="R162">
        <v>1</v>
      </c>
      <c r="S162" s="17"/>
      <c r="T162" s="18"/>
      <c r="U162">
        <f t="shared" si="24"/>
        <v>0</v>
      </c>
      <c r="V162">
        <f t="shared" si="25"/>
        <v>0</v>
      </c>
      <c r="W162">
        <f t="shared" si="26"/>
        <v>0</v>
      </c>
      <c r="X162">
        <f t="shared" si="27"/>
      </c>
      <c r="Y162" s="19"/>
      <c r="Z162">
        <f t="shared" si="28"/>
        <v>0</v>
      </c>
      <c r="AA162">
        <f t="shared" si="29"/>
      </c>
    </row>
    <row r="163" spans="1:27" ht="13.5">
      <c r="A163">
        <v>158</v>
      </c>
      <c r="B163">
        <v>1</v>
      </c>
      <c r="C163" s="4">
        <v>2500</v>
      </c>
      <c r="D163" s="4">
        <v>7400</v>
      </c>
      <c r="E163" t="s">
        <v>65</v>
      </c>
      <c r="F163" t="s">
        <v>558</v>
      </c>
      <c r="G163" s="5">
        <v>1.8</v>
      </c>
      <c r="H163">
        <v>30</v>
      </c>
      <c r="I163">
        <f t="shared" si="21"/>
        <v>54</v>
      </c>
      <c r="J163" t="s">
        <v>369</v>
      </c>
      <c r="K163" s="17"/>
      <c r="L163" s="18"/>
      <c r="M163">
        <f t="shared" si="22"/>
        <v>0</v>
      </c>
      <c r="N163">
        <f t="shared" si="19"/>
      </c>
      <c r="O163">
        <f t="shared" si="20"/>
      </c>
      <c r="P163">
        <f t="shared" si="23"/>
      </c>
      <c r="Q163">
        <v>2</v>
      </c>
      <c r="S163" s="17"/>
      <c r="T163" s="18"/>
      <c r="U163">
        <f t="shared" si="24"/>
      </c>
      <c r="V163">
        <f t="shared" si="25"/>
      </c>
      <c r="W163">
        <f t="shared" si="26"/>
      </c>
      <c r="X163">
        <f t="shared" si="27"/>
      </c>
      <c r="Y163" s="19"/>
      <c r="Z163">
        <f t="shared" si="28"/>
      </c>
      <c r="AA163">
        <f t="shared" si="29"/>
      </c>
    </row>
    <row r="164" spans="1:27" ht="13.5">
      <c r="A164">
        <v>159</v>
      </c>
      <c r="B164">
        <v>1</v>
      </c>
      <c r="C164" s="4">
        <v>1750</v>
      </c>
      <c r="D164" s="4">
        <v>11050</v>
      </c>
      <c r="E164" t="s">
        <v>11</v>
      </c>
      <c r="F164" t="s">
        <v>116</v>
      </c>
      <c r="G164" s="5">
        <v>1.75</v>
      </c>
      <c r="H164">
        <v>30</v>
      </c>
      <c r="I164">
        <f t="shared" si="21"/>
        <v>52</v>
      </c>
      <c r="J164" t="s">
        <v>369</v>
      </c>
      <c r="K164" s="17"/>
      <c r="L164" s="18"/>
      <c r="M164">
        <f t="shared" si="22"/>
        <v>0</v>
      </c>
      <c r="N164">
        <f t="shared" si="19"/>
      </c>
      <c r="O164">
        <f t="shared" si="20"/>
      </c>
      <c r="P164">
        <f t="shared" si="23"/>
      </c>
      <c r="Q164">
        <v>3</v>
      </c>
      <c r="R164">
        <v>1</v>
      </c>
      <c r="S164" s="17"/>
      <c r="T164" s="18"/>
      <c r="U164">
        <f t="shared" si="24"/>
        <v>0</v>
      </c>
      <c r="V164">
        <f t="shared" si="25"/>
        <v>0</v>
      </c>
      <c r="W164">
        <f t="shared" si="26"/>
        <v>0</v>
      </c>
      <c r="X164">
        <f t="shared" si="27"/>
      </c>
      <c r="Y164" s="19"/>
      <c r="Z164">
        <f t="shared" si="28"/>
        <v>0</v>
      </c>
      <c r="AA164">
        <f t="shared" si="29"/>
      </c>
    </row>
    <row r="165" spans="1:27" ht="13.5">
      <c r="A165">
        <v>160</v>
      </c>
      <c r="B165">
        <v>1</v>
      </c>
      <c r="C165" s="4">
        <v>4250</v>
      </c>
      <c r="D165" s="4">
        <v>12300</v>
      </c>
      <c r="E165" t="s">
        <v>65</v>
      </c>
      <c r="F165" t="s">
        <v>117</v>
      </c>
      <c r="G165" s="5">
        <v>2</v>
      </c>
      <c r="H165">
        <v>59</v>
      </c>
      <c r="I165">
        <f t="shared" si="21"/>
        <v>118</v>
      </c>
      <c r="J165" t="s">
        <v>357</v>
      </c>
      <c r="K165" s="17"/>
      <c r="L165" s="18"/>
      <c r="M165">
        <f t="shared" si="22"/>
        <v>0</v>
      </c>
      <c r="N165">
        <f t="shared" si="19"/>
      </c>
      <c r="O165">
        <f t="shared" si="20"/>
      </c>
      <c r="P165">
        <f t="shared" si="23"/>
      </c>
      <c r="Q165">
        <v>1</v>
      </c>
      <c r="R165">
        <v>2</v>
      </c>
      <c r="S165" s="17"/>
      <c r="T165" s="18"/>
      <c r="U165">
        <f t="shared" si="24"/>
        <v>0</v>
      </c>
      <c r="V165">
        <f t="shared" si="25"/>
        <v>0</v>
      </c>
      <c r="W165">
        <f t="shared" si="26"/>
        <v>0</v>
      </c>
      <c r="X165">
        <f t="shared" si="27"/>
      </c>
      <c r="Y165" s="19"/>
      <c r="Z165">
        <f t="shared" si="28"/>
        <v>0</v>
      </c>
      <c r="AA165">
        <f t="shared" si="29"/>
      </c>
    </row>
    <row r="166" spans="1:27" ht="13.5">
      <c r="A166">
        <v>161</v>
      </c>
      <c r="B166">
        <v>3</v>
      </c>
      <c r="C166" s="4">
        <v>1950</v>
      </c>
      <c r="D166" s="4">
        <v>1350</v>
      </c>
      <c r="E166" t="s">
        <v>6</v>
      </c>
      <c r="F166" t="s">
        <v>120</v>
      </c>
      <c r="G166" s="5">
        <v>1.7</v>
      </c>
      <c r="H166">
        <v>25</v>
      </c>
      <c r="I166">
        <f t="shared" si="21"/>
        <v>42</v>
      </c>
      <c r="J166" t="s">
        <v>359</v>
      </c>
      <c r="K166" s="17"/>
      <c r="L166" s="18"/>
      <c r="M166">
        <f t="shared" si="22"/>
        <v>0</v>
      </c>
      <c r="N166">
        <f t="shared" si="19"/>
      </c>
      <c r="O166">
        <f t="shared" si="20"/>
      </c>
      <c r="P166">
        <f t="shared" si="23"/>
      </c>
      <c r="Q166">
        <v>2</v>
      </c>
      <c r="R166">
        <v>2</v>
      </c>
      <c r="S166" s="17"/>
      <c r="T166" s="18"/>
      <c r="U166">
        <f t="shared" si="24"/>
        <v>0</v>
      </c>
      <c r="V166">
        <f t="shared" si="25"/>
        <v>0</v>
      </c>
      <c r="W166">
        <f t="shared" si="26"/>
        <v>0</v>
      </c>
      <c r="X166">
        <f t="shared" si="27"/>
      </c>
      <c r="Y166" s="19"/>
      <c r="Z166">
        <f t="shared" si="28"/>
        <v>0</v>
      </c>
      <c r="AA166">
        <f t="shared" si="29"/>
        <v>0</v>
      </c>
    </row>
    <row r="167" spans="1:27" ht="13.5">
      <c r="A167">
        <v>162</v>
      </c>
      <c r="B167">
        <v>3</v>
      </c>
      <c r="C167" s="4">
        <v>1950</v>
      </c>
      <c r="D167" s="4">
        <v>1350</v>
      </c>
      <c r="E167" t="s">
        <v>6</v>
      </c>
      <c r="F167" t="s">
        <v>559</v>
      </c>
      <c r="G167" s="5">
        <v>1.7</v>
      </c>
      <c r="H167">
        <v>22</v>
      </c>
      <c r="I167">
        <f t="shared" si="21"/>
        <v>37</v>
      </c>
      <c r="J167" t="s">
        <v>382</v>
      </c>
      <c r="K167" s="17"/>
      <c r="L167" s="18"/>
      <c r="M167">
        <f t="shared" si="22"/>
        <v>0</v>
      </c>
      <c r="N167">
        <f t="shared" si="19"/>
      </c>
      <c r="O167">
        <f t="shared" si="20"/>
      </c>
      <c r="P167">
        <f t="shared" si="23"/>
      </c>
      <c r="Q167">
        <v>2</v>
      </c>
      <c r="R167">
        <v>2</v>
      </c>
      <c r="S167" s="17"/>
      <c r="T167" s="18"/>
      <c r="U167">
        <f t="shared" si="24"/>
        <v>0</v>
      </c>
      <c r="V167">
        <f t="shared" si="25"/>
        <v>0</v>
      </c>
      <c r="W167">
        <f t="shared" si="26"/>
        <v>0</v>
      </c>
      <c r="X167">
        <f t="shared" si="27"/>
      </c>
      <c r="Y167" s="19"/>
      <c r="Z167">
        <f t="shared" si="28"/>
        <v>0</v>
      </c>
      <c r="AA167">
        <f t="shared" si="29"/>
        <v>0</v>
      </c>
    </row>
    <row r="168" spans="1:27" ht="13.5">
      <c r="A168">
        <v>163</v>
      </c>
      <c r="B168">
        <v>1</v>
      </c>
      <c r="C168">
        <v>1.55</v>
      </c>
      <c r="D168" s="4">
        <v>1250</v>
      </c>
      <c r="E168" t="s">
        <v>6</v>
      </c>
      <c r="F168" t="s">
        <v>121</v>
      </c>
      <c r="G168" s="5">
        <v>2.2</v>
      </c>
      <c r="H168">
        <v>32</v>
      </c>
      <c r="I168">
        <f t="shared" si="21"/>
        <v>70</v>
      </c>
      <c r="J168" t="s">
        <v>359</v>
      </c>
      <c r="K168" s="17"/>
      <c r="L168" s="18"/>
      <c r="M168">
        <f t="shared" si="22"/>
        <v>0</v>
      </c>
      <c r="N168">
        <f t="shared" si="19"/>
      </c>
      <c r="O168">
        <f t="shared" si="20"/>
      </c>
      <c r="P168">
        <f t="shared" si="23"/>
      </c>
      <c r="Q168">
        <v>2</v>
      </c>
      <c r="R168">
        <v>2</v>
      </c>
      <c r="S168" s="17"/>
      <c r="T168" s="18"/>
      <c r="U168">
        <f t="shared" si="24"/>
        <v>0</v>
      </c>
      <c r="V168">
        <f t="shared" si="25"/>
        <v>0</v>
      </c>
      <c r="W168">
        <f t="shared" si="26"/>
        <v>0</v>
      </c>
      <c r="X168">
        <f t="shared" si="27"/>
      </c>
      <c r="Y168" s="19"/>
      <c r="Z168">
        <f t="shared" si="28"/>
        <v>0</v>
      </c>
      <c r="AA168">
        <f t="shared" si="29"/>
      </c>
    </row>
    <row r="169" spans="1:27" ht="13.5">
      <c r="A169">
        <v>164</v>
      </c>
      <c r="B169">
        <v>1</v>
      </c>
      <c r="C169">
        <v>1.55</v>
      </c>
      <c r="D169" s="4">
        <v>1250</v>
      </c>
      <c r="E169" t="s">
        <v>6</v>
      </c>
      <c r="F169" t="s">
        <v>560</v>
      </c>
      <c r="G169" s="5">
        <v>2.2</v>
      </c>
      <c r="H169">
        <v>28</v>
      </c>
      <c r="I169">
        <f t="shared" si="21"/>
        <v>61</v>
      </c>
      <c r="J169" t="s">
        <v>382</v>
      </c>
      <c r="K169" s="17"/>
      <c r="L169" s="18"/>
      <c r="M169">
        <f t="shared" si="22"/>
        <v>0</v>
      </c>
      <c r="N169">
        <f t="shared" si="19"/>
      </c>
      <c r="O169">
        <f t="shared" si="20"/>
      </c>
      <c r="P169">
        <f t="shared" si="23"/>
      </c>
      <c r="Q169">
        <v>2</v>
      </c>
      <c r="R169">
        <v>2</v>
      </c>
      <c r="S169" s="17"/>
      <c r="T169" s="18"/>
      <c r="U169">
        <f t="shared" si="24"/>
        <v>0</v>
      </c>
      <c r="V169">
        <f t="shared" si="25"/>
        <v>0</v>
      </c>
      <c r="W169">
        <f t="shared" si="26"/>
        <v>0</v>
      </c>
      <c r="X169">
        <f t="shared" si="27"/>
      </c>
      <c r="Y169" s="19"/>
      <c r="Z169">
        <f t="shared" si="28"/>
        <v>0</v>
      </c>
      <c r="AA169">
        <f t="shared" si="29"/>
      </c>
    </row>
    <row r="170" spans="1:27" ht="13.5">
      <c r="A170">
        <v>165</v>
      </c>
      <c r="B170">
        <v>3</v>
      </c>
      <c r="C170">
        <v>600</v>
      </c>
      <c r="D170">
        <v>900</v>
      </c>
      <c r="E170" t="s">
        <v>6</v>
      </c>
      <c r="F170" t="s">
        <v>122</v>
      </c>
      <c r="G170" s="5">
        <v>1.3</v>
      </c>
      <c r="H170">
        <v>8</v>
      </c>
      <c r="I170">
        <f t="shared" si="21"/>
        <v>10</v>
      </c>
      <c r="J170" t="s">
        <v>436</v>
      </c>
      <c r="K170" s="17"/>
      <c r="L170" s="18"/>
      <c r="M170">
        <f t="shared" si="22"/>
        <v>0</v>
      </c>
      <c r="N170">
        <f t="shared" si="19"/>
      </c>
      <c r="O170">
        <f t="shared" si="20"/>
      </c>
      <c r="P170">
        <f t="shared" si="23"/>
      </c>
      <c r="Q170">
        <v>1</v>
      </c>
      <c r="R170">
        <v>2</v>
      </c>
      <c r="S170" s="17"/>
      <c r="T170" s="18"/>
      <c r="U170">
        <f t="shared" si="24"/>
        <v>0</v>
      </c>
      <c r="V170">
        <f t="shared" si="25"/>
        <v>0</v>
      </c>
      <c r="W170">
        <f t="shared" si="26"/>
        <v>0</v>
      </c>
      <c r="X170">
        <f t="shared" si="27"/>
      </c>
      <c r="Y170" s="19"/>
      <c r="Z170">
        <f t="shared" si="28"/>
        <v>0</v>
      </c>
      <c r="AA170">
        <f t="shared" si="29"/>
        <v>0</v>
      </c>
    </row>
    <row r="171" spans="1:27" ht="13.5">
      <c r="A171">
        <v>166</v>
      </c>
      <c r="B171">
        <v>3</v>
      </c>
      <c r="C171">
        <v>600</v>
      </c>
      <c r="D171">
        <v>900</v>
      </c>
      <c r="E171" t="s">
        <v>6</v>
      </c>
      <c r="F171" t="s">
        <v>561</v>
      </c>
      <c r="G171" s="5">
        <v>1.3</v>
      </c>
      <c r="H171">
        <v>7</v>
      </c>
      <c r="I171">
        <f t="shared" si="21"/>
        <v>9</v>
      </c>
      <c r="J171" t="s">
        <v>437</v>
      </c>
      <c r="K171" s="17"/>
      <c r="L171" s="18"/>
      <c r="M171">
        <f t="shared" si="22"/>
        <v>0</v>
      </c>
      <c r="N171">
        <f t="shared" si="19"/>
      </c>
      <c r="O171">
        <f t="shared" si="20"/>
      </c>
      <c r="P171">
        <f t="shared" si="23"/>
      </c>
      <c r="Q171">
        <v>1</v>
      </c>
      <c r="R171">
        <v>2</v>
      </c>
      <c r="S171" s="17"/>
      <c r="T171" s="18"/>
      <c r="U171">
        <f t="shared" si="24"/>
        <v>0</v>
      </c>
      <c r="V171">
        <f t="shared" si="25"/>
        <v>0</v>
      </c>
      <c r="W171">
        <f t="shared" si="26"/>
        <v>0</v>
      </c>
      <c r="X171">
        <f t="shared" si="27"/>
      </c>
      <c r="Y171" s="19"/>
      <c r="Z171">
        <f t="shared" si="28"/>
        <v>0</v>
      </c>
      <c r="AA171">
        <f t="shared" si="29"/>
        <v>0</v>
      </c>
    </row>
    <row r="172" spans="1:27" ht="13.5">
      <c r="A172">
        <v>167</v>
      </c>
      <c r="B172">
        <v>1</v>
      </c>
      <c r="C172">
        <v>600</v>
      </c>
      <c r="D172">
        <v>900</v>
      </c>
      <c r="E172" t="s">
        <v>6</v>
      </c>
      <c r="F172" t="s">
        <v>562</v>
      </c>
      <c r="G172" s="5">
        <v>1.5</v>
      </c>
      <c r="H172">
        <v>20</v>
      </c>
      <c r="I172">
        <f t="shared" si="21"/>
        <v>30</v>
      </c>
      <c r="J172" t="s">
        <v>436</v>
      </c>
      <c r="K172" s="17"/>
      <c r="L172" s="18"/>
      <c r="M172">
        <f t="shared" si="22"/>
        <v>0</v>
      </c>
      <c r="N172">
        <f t="shared" si="19"/>
      </c>
      <c r="O172">
        <f t="shared" si="20"/>
      </c>
      <c r="P172">
        <f t="shared" si="23"/>
      </c>
      <c r="Q172">
        <v>1</v>
      </c>
      <c r="R172">
        <v>2</v>
      </c>
      <c r="S172" s="17"/>
      <c r="T172" s="18"/>
      <c r="U172">
        <f t="shared" si="24"/>
        <v>0</v>
      </c>
      <c r="V172">
        <f t="shared" si="25"/>
        <v>0</v>
      </c>
      <c r="W172">
        <f t="shared" si="26"/>
        <v>0</v>
      </c>
      <c r="X172">
        <f t="shared" si="27"/>
      </c>
      <c r="Y172" s="19"/>
      <c r="Z172">
        <f t="shared" si="28"/>
        <v>0</v>
      </c>
      <c r="AA172">
        <f t="shared" si="29"/>
      </c>
    </row>
    <row r="173" spans="1:27" ht="13.5">
      <c r="A173">
        <v>168</v>
      </c>
      <c r="B173">
        <v>1</v>
      </c>
      <c r="C173">
        <v>600</v>
      </c>
      <c r="D173">
        <v>900</v>
      </c>
      <c r="E173" t="s">
        <v>6</v>
      </c>
      <c r="F173" t="s">
        <v>563</v>
      </c>
      <c r="G173" s="5">
        <v>1.5</v>
      </c>
      <c r="H173">
        <v>23</v>
      </c>
      <c r="I173">
        <f t="shared" si="21"/>
        <v>34</v>
      </c>
      <c r="J173" t="s">
        <v>437</v>
      </c>
      <c r="K173" s="17"/>
      <c r="L173" s="18"/>
      <c r="M173">
        <f t="shared" si="22"/>
        <v>0</v>
      </c>
      <c r="N173">
        <f t="shared" si="19"/>
      </c>
      <c r="O173">
        <f t="shared" si="20"/>
      </c>
      <c r="P173">
        <f t="shared" si="23"/>
      </c>
      <c r="Q173">
        <v>1</v>
      </c>
      <c r="R173">
        <v>2</v>
      </c>
      <c r="S173" s="17"/>
      <c r="T173" s="18"/>
      <c r="U173">
        <f t="shared" si="24"/>
        <v>0</v>
      </c>
      <c r="V173">
        <f t="shared" si="25"/>
        <v>0</v>
      </c>
      <c r="W173">
        <f t="shared" si="26"/>
        <v>0</v>
      </c>
      <c r="X173">
        <f t="shared" si="27"/>
      </c>
      <c r="Y173" s="19"/>
      <c r="Z173">
        <f t="shared" si="28"/>
        <v>0</v>
      </c>
      <c r="AA173">
        <f t="shared" si="29"/>
      </c>
    </row>
    <row r="174" spans="1:27" ht="13.5">
      <c r="A174">
        <v>169</v>
      </c>
      <c r="B174">
        <v>3</v>
      </c>
      <c r="C174">
        <v>600</v>
      </c>
      <c r="D174" s="4">
        <v>1350</v>
      </c>
      <c r="E174" t="s">
        <v>6</v>
      </c>
      <c r="F174" t="s">
        <v>123</v>
      </c>
      <c r="G174" s="5">
        <v>1.3</v>
      </c>
      <c r="H174">
        <v>9</v>
      </c>
      <c r="I174">
        <f t="shared" si="21"/>
        <v>11</v>
      </c>
      <c r="J174" t="s">
        <v>436</v>
      </c>
      <c r="K174" s="17"/>
      <c r="L174" s="18"/>
      <c r="M174">
        <f t="shared" si="22"/>
        <v>0</v>
      </c>
      <c r="N174">
        <f t="shared" si="19"/>
      </c>
      <c r="O174">
        <f t="shared" si="20"/>
      </c>
      <c r="P174">
        <f t="shared" si="23"/>
      </c>
      <c r="Q174">
        <v>1</v>
      </c>
      <c r="R174">
        <v>2</v>
      </c>
      <c r="S174" s="17"/>
      <c r="T174" s="18"/>
      <c r="U174">
        <f t="shared" si="24"/>
        <v>0</v>
      </c>
      <c r="V174">
        <f t="shared" si="25"/>
        <v>0</v>
      </c>
      <c r="W174">
        <f t="shared" si="26"/>
        <v>0</v>
      </c>
      <c r="X174">
        <f t="shared" si="27"/>
      </c>
      <c r="Y174" s="19"/>
      <c r="Z174">
        <f t="shared" si="28"/>
        <v>0</v>
      </c>
      <c r="AA174">
        <f t="shared" si="29"/>
        <v>0</v>
      </c>
    </row>
    <row r="175" spans="1:27" ht="13.5">
      <c r="A175">
        <v>170</v>
      </c>
      <c r="B175">
        <v>3</v>
      </c>
      <c r="C175">
        <v>600</v>
      </c>
      <c r="D175" s="4">
        <v>1350</v>
      </c>
      <c r="E175" t="s">
        <v>6</v>
      </c>
      <c r="F175" t="s">
        <v>564</v>
      </c>
      <c r="G175" s="5">
        <v>1.3</v>
      </c>
      <c r="H175">
        <v>8</v>
      </c>
      <c r="I175">
        <f t="shared" si="21"/>
        <v>10</v>
      </c>
      <c r="J175" t="s">
        <v>437</v>
      </c>
      <c r="K175" s="17"/>
      <c r="L175" s="18"/>
      <c r="M175">
        <f t="shared" si="22"/>
        <v>0</v>
      </c>
      <c r="N175">
        <f t="shared" si="19"/>
      </c>
      <c r="O175">
        <f t="shared" si="20"/>
      </c>
      <c r="P175">
        <f t="shared" si="23"/>
      </c>
      <c r="Q175">
        <v>1</v>
      </c>
      <c r="R175">
        <v>2</v>
      </c>
      <c r="S175" s="17"/>
      <c r="T175" s="18"/>
      <c r="U175">
        <f t="shared" si="24"/>
        <v>0</v>
      </c>
      <c r="V175">
        <f t="shared" si="25"/>
        <v>0</v>
      </c>
      <c r="W175">
        <f t="shared" si="26"/>
        <v>0</v>
      </c>
      <c r="X175">
        <f t="shared" si="27"/>
      </c>
      <c r="Y175" s="19"/>
      <c r="Z175">
        <f t="shared" si="28"/>
        <v>0</v>
      </c>
      <c r="AA175">
        <f t="shared" si="29"/>
        <v>0</v>
      </c>
    </row>
    <row r="176" spans="1:27" ht="13.5">
      <c r="A176">
        <v>171</v>
      </c>
      <c r="B176">
        <v>3</v>
      </c>
      <c r="C176">
        <v>600</v>
      </c>
      <c r="D176" s="4">
        <v>1350</v>
      </c>
      <c r="E176" t="s">
        <v>6</v>
      </c>
      <c r="F176" t="s">
        <v>565</v>
      </c>
      <c r="G176" s="5">
        <v>1.3</v>
      </c>
      <c r="H176">
        <v>7</v>
      </c>
      <c r="I176">
        <f t="shared" si="21"/>
        <v>9</v>
      </c>
      <c r="J176" t="s">
        <v>566</v>
      </c>
      <c r="K176" s="17"/>
      <c r="L176" s="18"/>
      <c r="M176">
        <f t="shared" si="22"/>
        <v>0</v>
      </c>
      <c r="N176">
        <f t="shared" si="19"/>
      </c>
      <c r="O176">
        <f t="shared" si="20"/>
      </c>
      <c r="P176">
        <f t="shared" si="23"/>
      </c>
      <c r="Q176">
        <v>1</v>
      </c>
      <c r="S176" s="17"/>
      <c r="T176" s="18"/>
      <c r="U176">
        <f t="shared" si="24"/>
      </c>
      <c r="V176">
        <f t="shared" si="25"/>
      </c>
      <c r="W176">
        <f t="shared" si="26"/>
      </c>
      <c r="X176">
        <f t="shared" si="27"/>
      </c>
      <c r="Y176" s="19"/>
      <c r="Z176">
        <f t="shared" si="28"/>
      </c>
      <c r="AA176">
        <f t="shared" si="29"/>
      </c>
    </row>
    <row r="177" spans="1:27" ht="13.5">
      <c r="A177">
        <v>172</v>
      </c>
      <c r="B177">
        <v>1</v>
      </c>
      <c r="C177">
        <v>600</v>
      </c>
      <c r="D177" s="4">
        <v>1350</v>
      </c>
      <c r="E177" t="s">
        <v>6</v>
      </c>
      <c r="F177" t="s">
        <v>567</v>
      </c>
      <c r="G177" s="5">
        <v>1.5</v>
      </c>
      <c r="H177">
        <v>27</v>
      </c>
      <c r="I177">
        <f t="shared" si="21"/>
        <v>40</v>
      </c>
      <c r="J177" t="s">
        <v>437</v>
      </c>
      <c r="K177" s="17"/>
      <c r="L177" s="18"/>
      <c r="M177">
        <f t="shared" si="22"/>
        <v>0</v>
      </c>
      <c r="N177">
        <f t="shared" si="19"/>
      </c>
      <c r="O177">
        <f t="shared" si="20"/>
      </c>
      <c r="P177">
        <f t="shared" si="23"/>
      </c>
      <c r="Q177">
        <v>1</v>
      </c>
      <c r="R177">
        <v>2</v>
      </c>
      <c r="S177" s="17"/>
      <c r="T177" s="18"/>
      <c r="U177">
        <f t="shared" si="24"/>
        <v>0</v>
      </c>
      <c r="V177">
        <f t="shared" si="25"/>
        <v>0</v>
      </c>
      <c r="W177">
        <f t="shared" si="26"/>
        <v>0</v>
      </c>
      <c r="X177">
        <f t="shared" si="27"/>
      </c>
      <c r="Y177" s="19"/>
      <c r="Z177">
        <f t="shared" si="28"/>
        <v>0</v>
      </c>
      <c r="AA177">
        <f t="shared" si="29"/>
      </c>
    </row>
    <row r="178" spans="1:27" ht="13.5">
      <c r="A178">
        <v>173</v>
      </c>
      <c r="B178">
        <v>3</v>
      </c>
      <c r="C178">
        <v>900</v>
      </c>
      <c r="D178" s="4">
        <v>1200</v>
      </c>
      <c r="E178" t="s">
        <v>6</v>
      </c>
      <c r="F178" t="s">
        <v>124</v>
      </c>
      <c r="G178" s="5">
        <v>1.3</v>
      </c>
      <c r="H178">
        <v>14</v>
      </c>
      <c r="I178">
        <f t="shared" si="21"/>
        <v>18</v>
      </c>
      <c r="J178" t="s">
        <v>436</v>
      </c>
      <c r="K178" s="17"/>
      <c r="L178" s="18"/>
      <c r="M178">
        <f t="shared" si="22"/>
        <v>0</v>
      </c>
      <c r="N178">
        <f t="shared" si="19"/>
      </c>
      <c r="O178">
        <f t="shared" si="20"/>
      </c>
      <c r="P178">
        <f t="shared" si="23"/>
      </c>
      <c r="Q178">
        <v>1</v>
      </c>
      <c r="R178">
        <v>2</v>
      </c>
      <c r="S178" s="17"/>
      <c r="T178" s="18"/>
      <c r="U178">
        <f t="shared" si="24"/>
        <v>0</v>
      </c>
      <c r="V178">
        <f t="shared" si="25"/>
        <v>0</v>
      </c>
      <c r="W178">
        <f t="shared" si="26"/>
        <v>0</v>
      </c>
      <c r="X178">
        <f t="shared" si="27"/>
      </c>
      <c r="Y178" s="19"/>
      <c r="Z178">
        <f t="shared" si="28"/>
        <v>0</v>
      </c>
      <c r="AA178">
        <f t="shared" si="29"/>
        <v>0</v>
      </c>
    </row>
    <row r="179" spans="1:27" ht="13.5">
      <c r="A179">
        <v>174</v>
      </c>
      <c r="B179">
        <v>3</v>
      </c>
      <c r="C179">
        <v>900</v>
      </c>
      <c r="D179" s="4">
        <v>1200</v>
      </c>
      <c r="E179" t="s">
        <v>6</v>
      </c>
      <c r="F179" t="s">
        <v>568</v>
      </c>
      <c r="G179" s="5">
        <v>1.3</v>
      </c>
      <c r="H179">
        <v>12</v>
      </c>
      <c r="I179">
        <f t="shared" si="21"/>
        <v>15</v>
      </c>
      <c r="J179" t="s">
        <v>437</v>
      </c>
      <c r="K179" s="17"/>
      <c r="L179" s="18"/>
      <c r="M179">
        <f t="shared" si="22"/>
        <v>0</v>
      </c>
      <c r="N179">
        <f t="shared" si="19"/>
      </c>
      <c r="O179">
        <f t="shared" si="20"/>
      </c>
      <c r="P179">
        <f t="shared" si="23"/>
      </c>
      <c r="Q179">
        <v>1</v>
      </c>
      <c r="R179">
        <v>2</v>
      </c>
      <c r="S179" s="17"/>
      <c r="T179" s="18"/>
      <c r="U179">
        <f t="shared" si="24"/>
        <v>0</v>
      </c>
      <c r="V179">
        <f t="shared" si="25"/>
        <v>0</v>
      </c>
      <c r="W179">
        <f t="shared" si="26"/>
        <v>0</v>
      </c>
      <c r="X179">
        <f t="shared" si="27"/>
      </c>
      <c r="Y179" s="19"/>
      <c r="Z179">
        <f t="shared" si="28"/>
        <v>0</v>
      </c>
      <c r="AA179">
        <f t="shared" si="29"/>
        <v>0</v>
      </c>
    </row>
    <row r="180" spans="1:27" ht="13.5">
      <c r="A180">
        <v>175</v>
      </c>
      <c r="B180">
        <v>3</v>
      </c>
      <c r="C180">
        <v>900</v>
      </c>
      <c r="D180" s="4">
        <v>1200</v>
      </c>
      <c r="E180" t="s">
        <v>6</v>
      </c>
      <c r="F180" t="s">
        <v>569</v>
      </c>
      <c r="G180" s="5">
        <v>1.3</v>
      </c>
      <c r="H180">
        <v>10</v>
      </c>
      <c r="I180">
        <f t="shared" si="21"/>
        <v>13</v>
      </c>
      <c r="J180" t="s">
        <v>438</v>
      </c>
      <c r="K180" s="17"/>
      <c r="L180" s="18"/>
      <c r="M180">
        <f t="shared" si="22"/>
        <v>0</v>
      </c>
      <c r="N180">
        <f t="shared" si="19"/>
      </c>
      <c r="O180">
        <f t="shared" si="20"/>
      </c>
      <c r="P180">
        <f t="shared" si="23"/>
      </c>
      <c r="Q180">
        <v>1</v>
      </c>
      <c r="S180" s="17"/>
      <c r="T180" s="18"/>
      <c r="U180">
        <f t="shared" si="24"/>
      </c>
      <c r="V180">
        <f t="shared" si="25"/>
      </c>
      <c r="W180">
        <f t="shared" si="26"/>
      </c>
      <c r="X180">
        <f t="shared" si="27"/>
      </c>
      <c r="Y180" s="19"/>
      <c r="Z180">
        <f t="shared" si="28"/>
      </c>
      <c r="AA180">
        <f t="shared" si="29"/>
      </c>
    </row>
    <row r="181" spans="1:27" ht="13.5">
      <c r="A181">
        <v>176</v>
      </c>
      <c r="B181">
        <v>1</v>
      </c>
      <c r="C181">
        <v>900</v>
      </c>
      <c r="D181" s="4">
        <v>1200</v>
      </c>
      <c r="E181" t="s">
        <v>6</v>
      </c>
      <c r="F181" t="s">
        <v>570</v>
      </c>
      <c r="G181" s="5">
        <v>1.5</v>
      </c>
      <c r="H181">
        <v>31</v>
      </c>
      <c r="I181">
        <f t="shared" si="21"/>
        <v>46</v>
      </c>
      <c r="J181" t="s">
        <v>437</v>
      </c>
      <c r="K181" s="17"/>
      <c r="L181" s="18"/>
      <c r="M181">
        <f t="shared" si="22"/>
        <v>0</v>
      </c>
      <c r="N181">
        <f t="shared" si="19"/>
      </c>
      <c r="O181">
        <f t="shared" si="20"/>
      </c>
      <c r="P181">
        <f t="shared" si="23"/>
      </c>
      <c r="Q181">
        <v>1</v>
      </c>
      <c r="R181">
        <v>2</v>
      </c>
      <c r="S181" s="17"/>
      <c r="T181" s="18"/>
      <c r="U181">
        <f t="shared" si="24"/>
        <v>0</v>
      </c>
      <c r="V181">
        <f t="shared" si="25"/>
        <v>0</v>
      </c>
      <c r="W181">
        <f t="shared" si="26"/>
        <v>0</v>
      </c>
      <c r="X181">
        <f t="shared" si="27"/>
      </c>
      <c r="Y181" s="19"/>
      <c r="Z181">
        <f t="shared" si="28"/>
        <v>0</v>
      </c>
      <c r="AA181">
        <f t="shared" si="29"/>
      </c>
    </row>
    <row r="182" spans="1:27" ht="13.5">
      <c r="A182">
        <v>177</v>
      </c>
      <c r="B182">
        <v>1</v>
      </c>
      <c r="C182">
        <v>900</v>
      </c>
      <c r="D182" s="4">
        <v>1200</v>
      </c>
      <c r="E182" t="s">
        <v>6</v>
      </c>
      <c r="F182" t="s">
        <v>571</v>
      </c>
      <c r="G182" s="5">
        <v>1.5</v>
      </c>
      <c r="H182">
        <v>23</v>
      </c>
      <c r="I182">
        <f t="shared" si="21"/>
        <v>34</v>
      </c>
      <c r="J182" t="s">
        <v>436</v>
      </c>
      <c r="K182" s="17"/>
      <c r="L182" s="18"/>
      <c r="M182">
        <f t="shared" si="22"/>
        <v>0</v>
      </c>
      <c r="N182">
        <f t="shared" si="19"/>
      </c>
      <c r="O182">
        <f t="shared" si="20"/>
      </c>
      <c r="P182">
        <f t="shared" si="23"/>
      </c>
      <c r="Q182">
        <v>1</v>
      </c>
      <c r="R182">
        <v>2</v>
      </c>
      <c r="S182" s="17"/>
      <c r="T182" s="18"/>
      <c r="U182">
        <f t="shared" si="24"/>
        <v>0</v>
      </c>
      <c r="V182">
        <f t="shared" si="25"/>
        <v>0</v>
      </c>
      <c r="W182">
        <f t="shared" si="26"/>
        <v>0</v>
      </c>
      <c r="X182">
        <f t="shared" si="27"/>
      </c>
      <c r="Y182" s="19"/>
      <c r="Z182">
        <f t="shared" si="28"/>
        <v>0</v>
      </c>
      <c r="AA182">
        <f t="shared" si="29"/>
      </c>
    </row>
    <row r="183" spans="1:27" ht="13.5">
      <c r="A183">
        <v>178</v>
      </c>
      <c r="B183">
        <v>3</v>
      </c>
      <c r="C183" s="4">
        <v>1200</v>
      </c>
      <c r="D183" s="4">
        <v>1800</v>
      </c>
      <c r="E183" t="s">
        <v>6</v>
      </c>
      <c r="F183" t="s">
        <v>125</v>
      </c>
      <c r="G183" s="5">
        <v>1.35</v>
      </c>
      <c r="H183">
        <v>20</v>
      </c>
      <c r="I183">
        <f t="shared" si="21"/>
        <v>27</v>
      </c>
      <c r="J183" t="s">
        <v>436</v>
      </c>
      <c r="K183" s="17"/>
      <c r="L183" s="18"/>
      <c r="M183">
        <f t="shared" si="22"/>
        <v>0</v>
      </c>
      <c r="N183">
        <f t="shared" si="19"/>
      </c>
      <c r="O183">
        <f t="shared" si="20"/>
      </c>
      <c r="P183">
        <f t="shared" si="23"/>
      </c>
      <c r="Q183">
        <v>3</v>
      </c>
      <c r="R183">
        <v>1</v>
      </c>
      <c r="S183" s="17"/>
      <c r="T183" s="18"/>
      <c r="U183">
        <f t="shared" si="24"/>
        <v>0</v>
      </c>
      <c r="V183">
        <f t="shared" si="25"/>
        <v>0</v>
      </c>
      <c r="W183">
        <f t="shared" si="26"/>
        <v>0</v>
      </c>
      <c r="X183">
        <f t="shared" si="27"/>
      </c>
      <c r="Y183" s="19"/>
      <c r="Z183">
        <f t="shared" si="28"/>
        <v>0</v>
      </c>
      <c r="AA183">
        <f t="shared" si="29"/>
        <v>0</v>
      </c>
    </row>
    <row r="184" spans="1:27" ht="13.5">
      <c r="A184">
        <v>179</v>
      </c>
      <c r="B184">
        <v>3</v>
      </c>
      <c r="C184" s="4">
        <v>1500</v>
      </c>
      <c r="D184" s="4">
        <v>2550</v>
      </c>
      <c r="E184" t="s">
        <v>6</v>
      </c>
      <c r="F184" t="s">
        <v>126</v>
      </c>
      <c r="G184" s="5">
        <v>1.4</v>
      </c>
      <c r="H184">
        <v>26</v>
      </c>
      <c r="I184">
        <f t="shared" si="21"/>
        <v>36</v>
      </c>
      <c r="J184" t="s">
        <v>436</v>
      </c>
      <c r="K184" s="17"/>
      <c r="L184" s="18"/>
      <c r="M184">
        <f t="shared" si="22"/>
        <v>0</v>
      </c>
      <c r="N184">
        <f t="shared" si="19"/>
      </c>
      <c r="O184">
        <f t="shared" si="20"/>
      </c>
      <c r="P184">
        <f t="shared" si="23"/>
      </c>
      <c r="Q184">
        <v>2</v>
      </c>
      <c r="R184">
        <v>2</v>
      </c>
      <c r="S184" s="17"/>
      <c r="T184" s="18"/>
      <c r="U184">
        <f t="shared" si="24"/>
        <v>0</v>
      </c>
      <c r="V184">
        <f t="shared" si="25"/>
        <v>0</v>
      </c>
      <c r="W184">
        <f t="shared" si="26"/>
        <v>0</v>
      </c>
      <c r="X184">
        <f t="shared" si="27"/>
      </c>
      <c r="Y184" s="19"/>
      <c r="Z184">
        <f t="shared" si="28"/>
        <v>0</v>
      </c>
      <c r="AA184">
        <f t="shared" si="29"/>
        <v>0</v>
      </c>
    </row>
    <row r="185" spans="1:27" ht="13.5">
      <c r="A185">
        <v>180</v>
      </c>
      <c r="B185">
        <v>3</v>
      </c>
      <c r="C185">
        <v>750</v>
      </c>
      <c r="D185" s="4">
        <v>1350</v>
      </c>
      <c r="E185" t="s">
        <v>6</v>
      </c>
      <c r="F185" t="s">
        <v>127</v>
      </c>
      <c r="G185" s="5">
        <v>1.3</v>
      </c>
      <c r="H185">
        <v>11</v>
      </c>
      <c r="I185">
        <f t="shared" si="21"/>
        <v>14</v>
      </c>
      <c r="J185" t="s">
        <v>436</v>
      </c>
      <c r="K185" s="17"/>
      <c r="L185" s="18"/>
      <c r="M185">
        <f t="shared" si="22"/>
        <v>0</v>
      </c>
      <c r="N185">
        <f t="shared" si="19"/>
      </c>
      <c r="O185">
        <f t="shared" si="20"/>
      </c>
      <c r="P185">
        <f t="shared" si="23"/>
      </c>
      <c r="Q185">
        <v>3</v>
      </c>
      <c r="R185">
        <v>1</v>
      </c>
      <c r="S185" s="17"/>
      <c r="T185" s="18"/>
      <c r="U185">
        <f t="shared" si="24"/>
        <v>0</v>
      </c>
      <c r="V185">
        <f t="shared" si="25"/>
        <v>0</v>
      </c>
      <c r="W185">
        <f t="shared" si="26"/>
        <v>0</v>
      </c>
      <c r="X185">
        <f t="shared" si="27"/>
      </c>
      <c r="Y185" s="19"/>
      <c r="Z185">
        <f t="shared" si="28"/>
        <v>0</v>
      </c>
      <c r="AA185">
        <f t="shared" si="29"/>
        <v>0</v>
      </c>
    </row>
    <row r="186" spans="1:27" ht="13.5">
      <c r="A186">
        <v>181</v>
      </c>
      <c r="B186">
        <v>3</v>
      </c>
      <c r="C186">
        <v>750</v>
      </c>
      <c r="D186" s="4">
        <v>1350</v>
      </c>
      <c r="E186" t="s">
        <v>6</v>
      </c>
      <c r="F186" t="s">
        <v>572</v>
      </c>
      <c r="G186" s="5">
        <v>1.3</v>
      </c>
      <c r="H186">
        <v>9</v>
      </c>
      <c r="I186">
        <f t="shared" si="21"/>
        <v>11</v>
      </c>
      <c r="J186" t="s">
        <v>437</v>
      </c>
      <c r="K186" s="17"/>
      <c r="L186" s="18"/>
      <c r="M186">
        <f t="shared" si="22"/>
        <v>0</v>
      </c>
      <c r="N186">
        <f t="shared" si="19"/>
      </c>
      <c r="O186">
        <f t="shared" si="20"/>
      </c>
      <c r="P186">
        <f t="shared" si="23"/>
      </c>
      <c r="Q186">
        <v>3</v>
      </c>
      <c r="R186">
        <v>1</v>
      </c>
      <c r="S186" s="17"/>
      <c r="T186" s="18"/>
      <c r="U186">
        <f t="shared" si="24"/>
        <v>0</v>
      </c>
      <c r="V186">
        <f t="shared" si="25"/>
        <v>0</v>
      </c>
      <c r="W186">
        <f t="shared" si="26"/>
        <v>0</v>
      </c>
      <c r="X186">
        <f t="shared" si="27"/>
      </c>
      <c r="Y186" s="19"/>
      <c r="Z186">
        <f t="shared" si="28"/>
        <v>0</v>
      </c>
      <c r="AA186">
        <f t="shared" si="29"/>
        <v>0</v>
      </c>
    </row>
    <row r="187" spans="1:27" ht="13.5">
      <c r="A187">
        <v>182</v>
      </c>
      <c r="B187">
        <v>3</v>
      </c>
      <c r="C187">
        <v>750</v>
      </c>
      <c r="D187" s="4">
        <v>1350</v>
      </c>
      <c r="E187" t="s">
        <v>6</v>
      </c>
      <c r="F187" t="s">
        <v>573</v>
      </c>
      <c r="G187" s="5">
        <v>1.3</v>
      </c>
      <c r="H187">
        <v>8</v>
      </c>
      <c r="I187">
        <f t="shared" si="21"/>
        <v>10</v>
      </c>
      <c r="J187" t="s">
        <v>388</v>
      </c>
      <c r="K187" s="17"/>
      <c r="L187" s="18"/>
      <c r="M187">
        <f t="shared" si="22"/>
        <v>0</v>
      </c>
      <c r="N187">
        <f t="shared" si="19"/>
      </c>
      <c r="O187">
        <f t="shared" si="20"/>
      </c>
      <c r="P187">
        <f t="shared" si="23"/>
      </c>
      <c r="Q187">
        <v>2</v>
      </c>
      <c r="S187" s="17"/>
      <c r="T187" s="18"/>
      <c r="U187">
        <f t="shared" si="24"/>
      </c>
      <c r="V187">
        <f t="shared" si="25"/>
      </c>
      <c r="W187">
        <f t="shared" si="26"/>
      </c>
      <c r="X187">
        <f t="shared" si="27"/>
      </c>
      <c r="Y187" s="19"/>
      <c r="Z187">
        <f t="shared" si="28"/>
      </c>
      <c r="AA187">
        <f t="shared" si="29"/>
      </c>
    </row>
    <row r="188" spans="1:27" ht="13.5">
      <c r="A188">
        <v>183</v>
      </c>
      <c r="B188">
        <v>3</v>
      </c>
      <c r="C188">
        <v>750</v>
      </c>
      <c r="D188" s="4">
        <v>1800</v>
      </c>
      <c r="E188" t="s">
        <v>6</v>
      </c>
      <c r="F188" t="s">
        <v>128</v>
      </c>
      <c r="G188" s="5">
        <v>1.3</v>
      </c>
      <c r="H188">
        <v>12</v>
      </c>
      <c r="I188">
        <f t="shared" si="21"/>
        <v>15</v>
      </c>
      <c r="J188" t="s">
        <v>436</v>
      </c>
      <c r="K188" s="17"/>
      <c r="L188" s="18"/>
      <c r="M188">
        <f t="shared" si="22"/>
        <v>0</v>
      </c>
      <c r="N188">
        <f t="shared" si="19"/>
      </c>
      <c r="O188">
        <f t="shared" si="20"/>
      </c>
      <c r="P188">
        <f t="shared" si="23"/>
      </c>
      <c r="Q188">
        <v>2</v>
      </c>
      <c r="R188">
        <v>1</v>
      </c>
      <c r="S188" s="17"/>
      <c r="T188" s="18"/>
      <c r="U188">
        <f t="shared" si="24"/>
        <v>0</v>
      </c>
      <c r="V188">
        <f t="shared" si="25"/>
        <v>0</v>
      </c>
      <c r="W188">
        <f t="shared" si="26"/>
        <v>0</v>
      </c>
      <c r="X188">
        <f t="shared" si="27"/>
      </c>
      <c r="Y188" s="19"/>
      <c r="Z188">
        <f t="shared" si="28"/>
        <v>0</v>
      </c>
      <c r="AA188">
        <f t="shared" si="29"/>
        <v>0</v>
      </c>
    </row>
    <row r="189" spans="1:27" ht="13.5">
      <c r="A189">
        <v>184</v>
      </c>
      <c r="B189">
        <v>3</v>
      </c>
      <c r="C189" s="4">
        <v>1650</v>
      </c>
      <c r="D189" s="4">
        <v>3600</v>
      </c>
      <c r="E189" t="s">
        <v>6</v>
      </c>
      <c r="F189" t="s">
        <v>129</v>
      </c>
      <c r="G189" s="5">
        <v>1.3</v>
      </c>
      <c r="H189">
        <v>28</v>
      </c>
      <c r="I189">
        <f t="shared" si="21"/>
        <v>36</v>
      </c>
      <c r="J189" t="s">
        <v>359</v>
      </c>
      <c r="K189" s="17"/>
      <c r="L189" s="18"/>
      <c r="M189">
        <f t="shared" si="22"/>
        <v>0</v>
      </c>
      <c r="N189">
        <f t="shared" si="19"/>
      </c>
      <c r="O189">
        <f t="shared" si="20"/>
      </c>
      <c r="P189">
        <f t="shared" si="23"/>
      </c>
      <c r="Q189">
        <v>2</v>
      </c>
      <c r="R189">
        <v>1</v>
      </c>
      <c r="S189" s="17"/>
      <c r="T189" s="18"/>
      <c r="U189">
        <f t="shared" si="24"/>
        <v>0</v>
      </c>
      <c r="V189">
        <f t="shared" si="25"/>
        <v>0</v>
      </c>
      <c r="W189">
        <f t="shared" si="26"/>
        <v>0</v>
      </c>
      <c r="X189">
        <f t="shared" si="27"/>
      </c>
      <c r="Y189" s="19"/>
      <c r="Z189">
        <f t="shared" si="28"/>
        <v>0</v>
      </c>
      <c r="AA189">
        <f t="shared" si="29"/>
        <v>0</v>
      </c>
    </row>
    <row r="190" spans="1:27" ht="13.5">
      <c r="A190">
        <v>185</v>
      </c>
      <c r="B190">
        <v>3</v>
      </c>
      <c r="C190" s="4">
        <v>1650</v>
      </c>
      <c r="D190" s="4">
        <v>3600</v>
      </c>
      <c r="E190" t="s">
        <v>6</v>
      </c>
      <c r="F190" t="s">
        <v>574</v>
      </c>
      <c r="G190" s="5">
        <v>1.3</v>
      </c>
      <c r="H190">
        <v>25</v>
      </c>
      <c r="I190">
        <f t="shared" si="21"/>
        <v>32</v>
      </c>
      <c r="J190" t="s">
        <v>385</v>
      </c>
      <c r="K190" s="17"/>
      <c r="L190" s="18"/>
      <c r="M190">
        <f t="shared" si="22"/>
        <v>0</v>
      </c>
      <c r="N190">
        <f t="shared" si="19"/>
      </c>
      <c r="O190">
        <f t="shared" si="20"/>
      </c>
      <c r="P190">
        <f t="shared" si="23"/>
      </c>
      <c r="Q190">
        <v>2</v>
      </c>
      <c r="R190">
        <v>1</v>
      </c>
      <c r="S190" s="17"/>
      <c r="T190" s="18"/>
      <c r="U190">
        <f t="shared" si="24"/>
        <v>0</v>
      </c>
      <c r="V190">
        <f t="shared" si="25"/>
        <v>0</v>
      </c>
      <c r="W190">
        <f t="shared" si="26"/>
        <v>0</v>
      </c>
      <c r="X190">
        <f t="shared" si="27"/>
      </c>
      <c r="Y190" s="19"/>
      <c r="Z190">
        <f t="shared" si="28"/>
        <v>0</v>
      </c>
      <c r="AA190">
        <f t="shared" si="29"/>
        <v>0</v>
      </c>
    </row>
    <row r="191" spans="1:27" ht="13.5">
      <c r="A191">
        <v>186</v>
      </c>
      <c r="B191">
        <v>1</v>
      </c>
      <c r="C191" s="4">
        <v>1650</v>
      </c>
      <c r="D191" s="4">
        <v>3600</v>
      </c>
      <c r="E191" t="s">
        <v>6</v>
      </c>
      <c r="F191" t="s">
        <v>462</v>
      </c>
      <c r="G191" s="5">
        <v>1.5</v>
      </c>
      <c r="H191">
        <v>40</v>
      </c>
      <c r="I191">
        <f t="shared" si="21"/>
        <v>60</v>
      </c>
      <c r="J191" t="s">
        <v>359</v>
      </c>
      <c r="K191" s="17"/>
      <c r="L191" s="18"/>
      <c r="M191">
        <f t="shared" si="22"/>
        <v>0</v>
      </c>
      <c r="N191">
        <f t="shared" si="19"/>
      </c>
      <c r="O191">
        <f t="shared" si="20"/>
      </c>
      <c r="P191">
        <f t="shared" si="23"/>
      </c>
      <c r="Q191">
        <v>1</v>
      </c>
      <c r="R191">
        <v>1</v>
      </c>
      <c r="S191" s="17"/>
      <c r="T191" s="18"/>
      <c r="U191">
        <f t="shared" si="24"/>
        <v>0</v>
      </c>
      <c r="V191">
        <f t="shared" si="25"/>
        <v>0</v>
      </c>
      <c r="W191">
        <f t="shared" si="26"/>
        <v>0</v>
      </c>
      <c r="X191">
        <f t="shared" si="27"/>
      </c>
      <c r="Y191" s="19"/>
      <c r="Z191">
        <f t="shared" si="28"/>
        <v>0</v>
      </c>
      <c r="AA191">
        <f t="shared" si="29"/>
      </c>
    </row>
    <row r="192" spans="1:27" ht="13.5">
      <c r="A192">
        <v>187</v>
      </c>
      <c r="B192">
        <v>3</v>
      </c>
      <c r="C192">
        <v>600</v>
      </c>
      <c r="D192" s="4">
        <v>1350</v>
      </c>
      <c r="E192" t="s">
        <v>6</v>
      </c>
      <c r="F192" t="s">
        <v>130</v>
      </c>
      <c r="G192" s="5">
        <v>1.3</v>
      </c>
      <c r="H192">
        <v>8</v>
      </c>
      <c r="I192">
        <f t="shared" si="21"/>
        <v>10</v>
      </c>
      <c r="J192" t="s">
        <v>383</v>
      </c>
      <c r="K192" s="17"/>
      <c r="L192" s="18"/>
      <c r="M192">
        <f t="shared" si="22"/>
        <v>0</v>
      </c>
      <c r="N192">
        <f t="shared" si="19"/>
      </c>
      <c r="O192">
        <f t="shared" si="20"/>
      </c>
      <c r="P192">
        <f t="shared" si="23"/>
      </c>
      <c r="Q192">
        <v>1</v>
      </c>
      <c r="S192" s="17"/>
      <c r="T192" s="18"/>
      <c r="U192">
        <f t="shared" si="24"/>
      </c>
      <c r="V192">
        <f t="shared" si="25"/>
      </c>
      <c r="W192">
        <f t="shared" si="26"/>
      </c>
      <c r="X192">
        <f t="shared" si="27"/>
      </c>
      <c r="Y192" s="19"/>
      <c r="Z192">
        <f t="shared" si="28"/>
      </c>
      <c r="AA192">
        <f t="shared" si="29"/>
      </c>
    </row>
    <row r="193" spans="1:27" ht="13.5">
      <c r="A193">
        <v>188</v>
      </c>
      <c r="B193">
        <v>3</v>
      </c>
      <c r="C193">
        <v>300</v>
      </c>
      <c r="D193">
        <v>450</v>
      </c>
      <c r="E193" t="s">
        <v>6</v>
      </c>
      <c r="F193" t="s">
        <v>131</v>
      </c>
      <c r="G193" s="5">
        <v>1.25</v>
      </c>
      <c r="H193">
        <v>5</v>
      </c>
      <c r="I193">
        <f t="shared" si="21"/>
        <v>6</v>
      </c>
      <c r="J193" t="s">
        <v>383</v>
      </c>
      <c r="K193" s="17"/>
      <c r="L193" s="18"/>
      <c r="M193">
        <f t="shared" si="22"/>
        <v>0</v>
      </c>
      <c r="N193">
        <f t="shared" si="19"/>
      </c>
      <c r="O193">
        <f t="shared" si="20"/>
      </c>
      <c r="P193">
        <f t="shared" si="23"/>
      </c>
      <c r="Q193">
        <v>1</v>
      </c>
      <c r="S193" s="17"/>
      <c r="T193" s="18"/>
      <c r="U193">
        <f t="shared" si="24"/>
      </c>
      <c r="V193">
        <f t="shared" si="25"/>
      </c>
      <c r="W193">
        <f t="shared" si="26"/>
      </c>
      <c r="X193">
        <f t="shared" si="27"/>
      </c>
      <c r="Y193" s="19"/>
      <c r="Z193">
        <f t="shared" si="28"/>
      </c>
      <c r="AA193">
        <f t="shared" si="29"/>
      </c>
    </row>
    <row r="194" spans="1:27" ht="13.5">
      <c r="A194">
        <v>189</v>
      </c>
      <c r="B194">
        <v>3</v>
      </c>
      <c r="C194">
        <v>750</v>
      </c>
      <c r="D194" s="4">
        <v>1200</v>
      </c>
      <c r="E194" t="s">
        <v>6</v>
      </c>
      <c r="F194" t="s">
        <v>132</v>
      </c>
      <c r="G194" s="5">
        <v>1.35</v>
      </c>
      <c r="H194">
        <v>12</v>
      </c>
      <c r="I194">
        <f t="shared" si="21"/>
        <v>16</v>
      </c>
      <c r="J194" t="s">
        <v>439</v>
      </c>
      <c r="K194" s="17"/>
      <c r="L194" s="18"/>
      <c r="M194">
        <f t="shared" si="22"/>
        <v>0</v>
      </c>
      <c r="N194">
        <f aca="true" t="shared" si="30" ref="N194:N292">IF($L194="","",ROUNDDOWN($L194*$G194,0)-$L194)</f>
      </c>
      <c r="O194">
        <f aca="true" t="shared" si="31" ref="O194:O292">IF($N194=0,"",IF($N194="","",$M194+$K194*$N194))</f>
      </c>
      <c r="P194">
        <f t="shared" si="23"/>
      </c>
      <c r="Q194">
        <v>2</v>
      </c>
      <c r="S194" s="17"/>
      <c r="T194" s="18"/>
      <c r="U194">
        <f t="shared" si="24"/>
      </c>
      <c r="V194">
        <f t="shared" si="25"/>
      </c>
      <c r="W194">
        <f t="shared" si="26"/>
      </c>
      <c r="X194">
        <f t="shared" si="27"/>
      </c>
      <c r="Y194" s="19"/>
      <c r="Z194">
        <f t="shared" si="28"/>
      </c>
      <c r="AA194">
        <f t="shared" si="29"/>
      </c>
    </row>
    <row r="195" spans="1:27" ht="13.5">
      <c r="A195">
        <v>190</v>
      </c>
      <c r="B195">
        <v>3</v>
      </c>
      <c r="C195" s="4">
        <v>1650</v>
      </c>
      <c r="D195" s="4">
        <v>3450</v>
      </c>
      <c r="E195" t="s">
        <v>6</v>
      </c>
      <c r="F195" t="s">
        <v>133</v>
      </c>
      <c r="G195" s="5">
        <v>1.4</v>
      </c>
      <c r="H195">
        <v>25</v>
      </c>
      <c r="I195">
        <f t="shared" si="21"/>
        <v>35</v>
      </c>
      <c r="J195" t="s">
        <v>439</v>
      </c>
      <c r="K195" s="17"/>
      <c r="L195" s="18"/>
      <c r="M195">
        <f t="shared" si="22"/>
        <v>0</v>
      </c>
      <c r="N195">
        <f t="shared" si="30"/>
      </c>
      <c r="O195">
        <f t="shared" si="31"/>
      </c>
      <c r="P195">
        <f t="shared" si="23"/>
      </c>
      <c r="Q195">
        <v>2</v>
      </c>
      <c r="R195">
        <v>2</v>
      </c>
      <c r="S195" s="17"/>
      <c r="T195" s="18"/>
      <c r="U195">
        <f t="shared" si="24"/>
        <v>0</v>
      </c>
      <c r="V195">
        <f t="shared" si="25"/>
        <v>0</v>
      </c>
      <c r="W195">
        <f t="shared" si="26"/>
        <v>0</v>
      </c>
      <c r="X195">
        <f t="shared" si="27"/>
      </c>
      <c r="Y195" s="19"/>
      <c r="Z195">
        <f t="shared" si="28"/>
        <v>0</v>
      </c>
      <c r="AA195">
        <f t="shared" si="29"/>
        <v>0</v>
      </c>
    </row>
    <row r="196" spans="1:27" ht="13.5">
      <c r="A196">
        <v>191</v>
      </c>
      <c r="B196">
        <v>3</v>
      </c>
      <c r="C196" s="4">
        <v>1950</v>
      </c>
      <c r="D196" s="4">
        <v>1050</v>
      </c>
      <c r="E196" t="s">
        <v>6</v>
      </c>
      <c r="F196" t="s">
        <v>134</v>
      </c>
      <c r="G196" s="5">
        <v>1.7</v>
      </c>
      <c r="H196">
        <v>25</v>
      </c>
      <c r="I196">
        <f aca="true" t="shared" si="32" ref="I196:I294">IF($H196="","",ROUNDDOWN($H196*$G196,0))</f>
        <v>42</v>
      </c>
      <c r="J196" t="s">
        <v>440</v>
      </c>
      <c r="K196" s="17"/>
      <c r="L196" s="18"/>
      <c r="M196">
        <f t="shared" si="22"/>
        <v>0</v>
      </c>
      <c r="N196">
        <f t="shared" si="30"/>
      </c>
      <c r="O196">
        <f t="shared" si="31"/>
      </c>
      <c r="P196">
        <f t="shared" si="23"/>
      </c>
      <c r="Q196">
        <v>2</v>
      </c>
      <c r="R196">
        <v>1</v>
      </c>
      <c r="S196" s="17"/>
      <c r="T196" s="18"/>
      <c r="U196">
        <f t="shared" si="24"/>
        <v>0</v>
      </c>
      <c r="V196">
        <f t="shared" si="25"/>
        <v>0</v>
      </c>
      <c r="W196">
        <f t="shared" si="26"/>
        <v>0</v>
      </c>
      <c r="X196">
        <f t="shared" si="27"/>
      </c>
      <c r="Y196" s="19"/>
      <c r="Z196">
        <f t="shared" si="28"/>
        <v>0</v>
      </c>
      <c r="AA196">
        <f t="shared" si="29"/>
        <v>0</v>
      </c>
    </row>
    <row r="197" spans="1:27" ht="13.5">
      <c r="A197">
        <v>192</v>
      </c>
      <c r="B197">
        <v>3</v>
      </c>
      <c r="C197" s="4">
        <v>2550</v>
      </c>
      <c r="D197" s="4">
        <v>1800</v>
      </c>
      <c r="E197" t="s">
        <v>6</v>
      </c>
      <c r="F197" t="s">
        <v>135</v>
      </c>
      <c r="G197" s="5">
        <v>1.8</v>
      </c>
      <c r="H197">
        <v>30</v>
      </c>
      <c r="I197">
        <f t="shared" si="32"/>
        <v>54</v>
      </c>
      <c r="J197" t="s">
        <v>440</v>
      </c>
      <c r="K197" s="17"/>
      <c r="L197" s="18"/>
      <c r="M197">
        <f t="shared" si="22"/>
        <v>0</v>
      </c>
      <c r="N197">
        <f t="shared" si="30"/>
      </c>
      <c r="O197">
        <f t="shared" si="31"/>
      </c>
      <c r="P197">
        <f t="shared" si="23"/>
      </c>
      <c r="Q197">
        <v>1</v>
      </c>
      <c r="R197">
        <v>1</v>
      </c>
      <c r="S197" s="17"/>
      <c r="T197" s="18"/>
      <c r="U197">
        <f t="shared" si="24"/>
        <v>0</v>
      </c>
      <c r="V197">
        <f t="shared" si="25"/>
        <v>0</v>
      </c>
      <c r="W197">
        <f t="shared" si="26"/>
        <v>0</v>
      </c>
      <c r="X197">
        <f t="shared" si="27"/>
      </c>
      <c r="Y197" s="19"/>
      <c r="Z197">
        <f t="shared" si="28"/>
        <v>0</v>
      </c>
      <c r="AA197">
        <f t="shared" si="29"/>
        <v>0</v>
      </c>
    </row>
    <row r="198" spans="1:27" ht="13.5">
      <c r="A198">
        <v>193</v>
      </c>
      <c r="B198">
        <v>1</v>
      </c>
      <c r="C198" s="4">
        <v>1000</v>
      </c>
      <c r="D198" s="4">
        <v>1150</v>
      </c>
      <c r="E198" t="s">
        <v>6</v>
      </c>
      <c r="F198" t="s">
        <v>136</v>
      </c>
      <c r="G198" s="5">
        <v>1.7</v>
      </c>
      <c r="H198">
        <v>27</v>
      </c>
      <c r="I198">
        <f t="shared" si="32"/>
        <v>45</v>
      </c>
      <c r="J198" t="s">
        <v>436</v>
      </c>
      <c r="K198" s="17"/>
      <c r="L198" s="18"/>
      <c r="M198">
        <f t="shared" si="22"/>
        <v>0</v>
      </c>
      <c r="N198">
        <f t="shared" si="30"/>
      </c>
      <c r="O198">
        <f t="shared" si="31"/>
      </c>
      <c r="P198">
        <f t="shared" si="23"/>
      </c>
      <c r="Q198">
        <v>1</v>
      </c>
      <c r="R198">
        <v>2</v>
      </c>
      <c r="S198" s="17"/>
      <c r="T198" s="18"/>
      <c r="U198">
        <f t="shared" si="24"/>
        <v>0</v>
      </c>
      <c r="V198">
        <f t="shared" si="25"/>
        <v>0</v>
      </c>
      <c r="W198">
        <f t="shared" si="26"/>
        <v>0</v>
      </c>
      <c r="X198">
        <f t="shared" si="27"/>
      </c>
      <c r="Y198" s="19"/>
      <c r="Z198">
        <f t="shared" si="28"/>
        <v>0</v>
      </c>
      <c r="AA198">
        <f t="shared" si="29"/>
      </c>
    </row>
    <row r="199" spans="1:27" ht="13.5">
      <c r="A199">
        <v>194</v>
      </c>
      <c r="B199">
        <v>1</v>
      </c>
      <c r="C199" s="4">
        <v>1000</v>
      </c>
      <c r="D199" s="4">
        <v>1150</v>
      </c>
      <c r="E199" t="s">
        <v>6</v>
      </c>
      <c r="F199" t="s">
        <v>575</v>
      </c>
      <c r="G199" s="5">
        <v>1.7</v>
      </c>
      <c r="H199">
        <v>24</v>
      </c>
      <c r="I199">
        <f t="shared" si="32"/>
        <v>40</v>
      </c>
      <c r="J199" t="s">
        <v>437</v>
      </c>
      <c r="K199" s="17"/>
      <c r="L199" s="18"/>
      <c r="M199">
        <f aca="true" t="shared" si="33" ref="M199:M262">$B199*$K199*$L199</f>
        <v>0</v>
      </c>
      <c r="N199">
        <f t="shared" si="30"/>
      </c>
      <c r="O199">
        <f t="shared" si="31"/>
      </c>
      <c r="P199">
        <f aca="true" t="shared" si="34" ref="P199:P262">IF($L199="","",IF($N199=0,"",ROUNDUP($N199/$L199*20,0)))</f>
      </c>
      <c r="Q199">
        <v>1</v>
      </c>
      <c r="R199">
        <v>2</v>
      </c>
      <c r="S199" s="17"/>
      <c r="T199" s="18"/>
      <c r="U199">
        <f aca="true" t="shared" si="35" ref="U199:U262">IF($R199="","",IF(($Y$3+$Z$3*25)&lt;50,$S199*$T199,ROUNDDOWN($S199+$S199*($Y$3-50)/100+$S199*$Z$3*25/100,0)*$T199))</f>
        <v>0</v>
      </c>
      <c r="V199">
        <f aca="true" t="shared" si="36" ref="V199:V262">IF($R199="","",ROUNDDOWN($T199*$G199,0)-$T199)</f>
        <v>0</v>
      </c>
      <c r="W199">
        <f aca="true" t="shared" si="37" ref="W199:W262">IF($V199="","",IF($V199=0,$U199,IF(($Y$3+$Z$3*25)&lt;50,$S199*($T199+$V199),ROUNDDOWN($S199+$S199*($Y$3-50)/100+$S199*$Z$3*25/100,0)*($T199+$V199))))</f>
        <v>0</v>
      </c>
      <c r="X199">
        <f aca="true" t="shared" si="38" ref="X199:X262">IF($T199="","",IF($V199=0,"",ROUNDUP($V199/$T199*1000/75,0)))</f>
      </c>
      <c r="Y199" s="19"/>
      <c r="Z199">
        <f aca="true" t="shared" si="39" ref="Z199:Z262">IF($R199="","",IF($Y199="",$W199,$W199+ROUNDDOWN($Y199+$Y199*($Y$3-50)/100+$Y199*$Z$3*25/100,0)))</f>
        <v>0</v>
      </c>
      <c r="AA199">
        <f aca="true" t="shared" si="40" ref="AA199:AA262">IF($U199="","",IF($B199=1,"",IF(($Y$3+$AA$3*2)&lt;50,$S199*$T199+$Y199,ROUNDDOWN($S199+$S199*($Y$3-50)/100+$S199*$AA$3*2/100,0)*$T199+ROUNDDOWN($Y199+$Y199*($Y$3-50)/100+$Y199*$AA$3*2/100,0))))</f>
      </c>
    </row>
    <row r="200" spans="1:27" ht="13.5">
      <c r="A200">
        <v>195</v>
      </c>
      <c r="B200">
        <v>1</v>
      </c>
      <c r="C200" s="4">
        <v>1000</v>
      </c>
      <c r="D200" s="4">
        <v>1150</v>
      </c>
      <c r="E200" t="s">
        <v>6</v>
      </c>
      <c r="F200" t="s">
        <v>576</v>
      </c>
      <c r="G200" s="5">
        <v>1.5</v>
      </c>
      <c r="H200">
        <v>23</v>
      </c>
      <c r="I200">
        <f t="shared" si="32"/>
        <v>34</v>
      </c>
      <c r="J200" t="s">
        <v>436</v>
      </c>
      <c r="K200" s="17"/>
      <c r="L200" s="18"/>
      <c r="M200">
        <f t="shared" si="33"/>
        <v>0</v>
      </c>
      <c r="N200">
        <f t="shared" si="30"/>
      </c>
      <c r="O200">
        <f t="shared" si="31"/>
      </c>
      <c r="P200">
        <f t="shared" si="34"/>
      </c>
      <c r="Q200">
        <v>1</v>
      </c>
      <c r="R200">
        <v>2</v>
      </c>
      <c r="S200" s="17"/>
      <c r="T200" s="18"/>
      <c r="U200">
        <f t="shared" si="35"/>
        <v>0</v>
      </c>
      <c r="V200">
        <f t="shared" si="36"/>
        <v>0</v>
      </c>
      <c r="W200">
        <f t="shared" si="37"/>
        <v>0</v>
      </c>
      <c r="X200">
        <f t="shared" si="38"/>
      </c>
      <c r="Y200" s="19"/>
      <c r="Z200">
        <f t="shared" si="39"/>
        <v>0</v>
      </c>
      <c r="AA200">
        <f t="shared" si="40"/>
      </c>
    </row>
    <row r="201" spans="1:27" ht="13.5">
      <c r="A201">
        <v>196</v>
      </c>
      <c r="B201">
        <v>1</v>
      </c>
      <c r="C201" s="4">
        <v>1000</v>
      </c>
      <c r="D201" s="4">
        <v>1150</v>
      </c>
      <c r="E201" t="s">
        <v>6</v>
      </c>
      <c r="F201" t="s">
        <v>577</v>
      </c>
      <c r="G201" s="5">
        <v>1.5</v>
      </c>
      <c r="H201">
        <v>32</v>
      </c>
      <c r="I201">
        <f t="shared" si="32"/>
        <v>48</v>
      </c>
      <c r="J201" t="s">
        <v>436</v>
      </c>
      <c r="K201" s="17"/>
      <c r="L201" s="18"/>
      <c r="M201">
        <f t="shared" si="33"/>
        <v>0</v>
      </c>
      <c r="N201">
        <f t="shared" si="30"/>
      </c>
      <c r="O201">
        <f t="shared" si="31"/>
      </c>
      <c r="P201">
        <f t="shared" si="34"/>
      </c>
      <c r="Q201">
        <v>2</v>
      </c>
      <c r="R201">
        <v>2</v>
      </c>
      <c r="S201" s="17"/>
      <c r="T201" s="18"/>
      <c r="U201">
        <f t="shared" si="35"/>
        <v>0</v>
      </c>
      <c r="V201">
        <f t="shared" si="36"/>
        <v>0</v>
      </c>
      <c r="W201">
        <f t="shared" si="37"/>
        <v>0</v>
      </c>
      <c r="X201">
        <f t="shared" si="38"/>
      </c>
      <c r="Y201" s="19"/>
      <c r="Z201">
        <f t="shared" si="39"/>
        <v>0</v>
      </c>
      <c r="AA201">
        <f t="shared" si="40"/>
      </c>
    </row>
    <row r="202" spans="1:27" ht="13.5">
      <c r="A202">
        <v>197</v>
      </c>
      <c r="B202">
        <v>1</v>
      </c>
      <c r="C202" s="4">
        <v>1000</v>
      </c>
      <c r="D202" s="4">
        <v>1150</v>
      </c>
      <c r="E202" t="s">
        <v>6</v>
      </c>
      <c r="F202" t="s">
        <v>578</v>
      </c>
      <c r="G202" s="5">
        <v>1.5</v>
      </c>
      <c r="H202">
        <v>36</v>
      </c>
      <c r="I202">
        <f t="shared" si="32"/>
        <v>54</v>
      </c>
      <c r="J202" t="s">
        <v>437</v>
      </c>
      <c r="K202" s="17"/>
      <c r="L202" s="18"/>
      <c r="M202">
        <f t="shared" si="33"/>
        <v>0</v>
      </c>
      <c r="N202">
        <f t="shared" si="30"/>
      </c>
      <c r="O202">
        <f t="shared" si="31"/>
      </c>
      <c r="P202">
        <f t="shared" si="34"/>
      </c>
      <c r="Q202">
        <v>1</v>
      </c>
      <c r="R202">
        <v>2</v>
      </c>
      <c r="S202" s="17"/>
      <c r="T202" s="18"/>
      <c r="U202">
        <f t="shared" si="35"/>
        <v>0</v>
      </c>
      <c r="V202">
        <f t="shared" si="36"/>
        <v>0</v>
      </c>
      <c r="W202">
        <f t="shared" si="37"/>
        <v>0</v>
      </c>
      <c r="X202">
        <f t="shared" si="38"/>
      </c>
      <c r="Y202" s="19"/>
      <c r="Z202">
        <f t="shared" si="39"/>
        <v>0</v>
      </c>
      <c r="AA202">
        <f t="shared" si="40"/>
      </c>
    </row>
    <row r="203" spans="1:27" ht="13.5">
      <c r="A203">
        <v>198</v>
      </c>
      <c r="B203">
        <v>3</v>
      </c>
      <c r="C203" s="4">
        <v>2250</v>
      </c>
      <c r="D203" s="4">
        <v>1800</v>
      </c>
      <c r="E203" t="s">
        <v>6</v>
      </c>
      <c r="F203" t="s">
        <v>579</v>
      </c>
      <c r="G203" s="5">
        <v>1.55</v>
      </c>
      <c r="H203">
        <v>32</v>
      </c>
      <c r="I203">
        <f t="shared" si="32"/>
        <v>49</v>
      </c>
      <c r="J203" t="s">
        <v>436</v>
      </c>
      <c r="K203" s="17"/>
      <c r="L203" s="18"/>
      <c r="M203">
        <f t="shared" si="33"/>
        <v>0</v>
      </c>
      <c r="N203">
        <f t="shared" si="30"/>
      </c>
      <c r="O203">
        <f t="shared" si="31"/>
      </c>
      <c r="P203">
        <f t="shared" si="34"/>
      </c>
      <c r="Q203">
        <v>1</v>
      </c>
      <c r="R203">
        <v>2</v>
      </c>
      <c r="S203" s="17"/>
      <c r="T203" s="18"/>
      <c r="U203">
        <f t="shared" si="35"/>
        <v>0</v>
      </c>
      <c r="V203">
        <f t="shared" si="36"/>
        <v>0</v>
      </c>
      <c r="W203">
        <f t="shared" si="37"/>
        <v>0</v>
      </c>
      <c r="X203">
        <f t="shared" si="38"/>
      </c>
      <c r="Y203" s="19"/>
      <c r="Z203">
        <f t="shared" si="39"/>
        <v>0</v>
      </c>
      <c r="AA203">
        <f t="shared" si="40"/>
        <v>0</v>
      </c>
    </row>
    <row r="204" spans="1:27" ht="13.5">
      <c r="A204">
        <v>199</v>
      </c>
      <c r="B204">
        <v>3</v>
      </c>
      <c r="C204" s="4">
        <v>2250</v>
      </c>
      <c r="D204" s="4">
        <v>1800</v>
      </c>
      <c r="E204" t="s">
        <v>6</v>
      </c>
      <c r="F204" t="s">
        <v>580</v>
      </c>
      <c r="G204" s="5">
        <v>1.55</v>
      </c>
      <c r="H204">
        <v>28</v>
      </c>
      <c r="I204">
        <f t="shared" si="32"/>
        <v>43</v>
      </c>
      <c r="J204" t="s">
        <v>437</v>
      </c>
      <c r="K204" s="17"/>
      <c r="L204" s="18"/>
      <c r="M204">
        <f t="shared" si="33"/>
        <v>0</v>
      </c>
      <c r="N204">
        <f t="shared" si="30"/>
      </c>
      <c r="O204">
        <f t="shared" si="31"/>
      </c>
      <c r="P204">
        <f t="shared" si="34"/>
      </c>
      <c r="Q204">
        <v>1</v>
      </c>
      <c r="R204">
        <v>2</v>
      </c>
      <c r="S204" s="17"/>
      <c r="T204" s="18"/>
      <c r="U204">
        <f t="shared" si="35"/>
        <v>0</v>
      </c>
      <c r="V204">
        <f t="shared" si="36"/>
        <v>0</v>
      </c>
      <c r="W204">
        <f t="shared" si="37"/>
        <v>0</v>
      </c>
      <c r="X204">
        <f t="shared" si="38"/>
      </c>
      <c r="Y204" s="19"/>
      <c r="Z204">
        <f t="shared" si="39"/>
        <v>0</v>
      </c>
      <c r="AA204">
        <f t="shared" si="40"/>
        <v>0</v>
      </c>
    </row>
    <row r="205" spans="1:27" ht="13.5">
      <c r="A205">
        <v>200</v>
      </c>
      <c r="B205">
        <v>1</v>
      </c>
      <c r="C205" s="4">
        <v>2250</v>
      </c>
      <c r="D205" s="4">
        <v>1800</v>
      </c>
      <c r="E205" t="s">
        <v>6</v>
      </c>
      <c r="F205" t="s">
        <v>441</v>
      </c>
      <c r="G205" s="5">
        <v>1.5</v>
      </c>
      <c r="H205">
        <v>38</v>
      </c>
      <c r="I205">
        <f t="shared" si="32"/>
        <v>57</v>
      </c>
      <c r="J205" t="s">
        <v>436</v>
      </c>
      <c r="K205" s="17"/>
      <c r="L205" s="18"/>
      <c r="M205">
        <f t="shared" si="33"/>
        <v>0</v>
      </c>
      <c r="N205">
        <f t="shared" si="30"/>
      </c>
      <c r="O205">
        <f t="shared" si="31"/>
      </c>
      <c r="P205">
        <f t="shared" si="34"/>
      </c>
      <c r="Q205">
        <v>1</v>
      </c>
      <c r="R205">
        <v>2</v>
      </c>
      <c r="S205" s="17"/>
      <c r="T205" s="18"/>
      <c r="U205">
        <f t="shared" si="35"/>
        <v>0</v>
      </c>
      <c r="V205">
        <f t="shared" si="36"/>
        <v>0</v>
      </c>
      <c r="W205">
        <f t="shared" si="37"/>
        <v>0</v>
      </c>
      <c r="X205">
        <f t="shared" si="38"/>
      </c>
      <c r="Y205" s="19"/>
      <c r="Z205">
        <f t="shared" si="39"/>
        <v>0</v>
      </c>
      <c r="AA205">
        <f t="shared" si="40"/>
      </c>
    </row>
    <row r="206" spans="1:27" ht="13.5">
      <c r="A206">
        <v>201</v>
      </c>
      <c r="B206">
        <v>3</v>
      </c>
      <c r="C206" s="4">
        <v>2400</v>
      </c>
      <c r="D206" s="4">
        <v>1800</v>
      </c>
      <c r="E206" t="s">
        <v>6</v>
      </c>
      <c r="F206" t="s">
        <v>137</v>
      </c>
      <c r="G206" s="5">
        <v>1.65</v>
      </c>
      <c r="H206">
        <v>32</v>
      </c>
      <c r="I206">
        <f t="shared" si="32"/>
        <v>52</v>
      </c>
      <c r="J206" t="s">
        <v>436</v>
      </c>
      <c r="K206" s="17"/>
      <c r="L206" s="18"/>
      <c r="M206">
        <f t="shared" si="33"/>
        <v>0</v>
      </c>
      <c r="N206">
        <f t="shared" si="30"/>
      </c>
      <c r="O206">
        <f t="shared" si="31"/>
      </c>
      <c r="P206">
        <f t="shared" si="34"/>
      </c>
      <c r="Q206">
        <v>1</v>
      </c>
      <c r="R206">
        <v>2</v>
      </c>
      <c r="S206" s="17"/>
      <c r="T206" s="18"/>
      <c r="U206">
        <f t="shared" si="35"/>
        <v>0</v>
      </c>
      <c r="V206">
        <f t="shared" si="36"/>
        <v>0</v>
      </c>
      <c r="W206">
        <f t="shared" si="37"/>
        <v>0</v>
      </c>
      <c r="X206">
        <f t="shared" si="38"/>
      </c>
      <c r="Y206" s="19"/>
      <c r="Z206">
        <f t="shared" si="39"/>
        <v>0</v>
      </c>
      <c r="AA206">
        <f t="shared" si="40"/>
        <v>0</v>
      </c>
    </row>
    <row r="207" spans="1:27" ht="13.5">
      <c r="A207">
        <v>202</v>
      </c>
      <c r="B207">
        <v>3</v>
      </c>
      <c r="C207" s="4">
        <v>2400</v>
      </c>
      <c r="D207" s="4">
        <v>1800</v>
      </c>
      <c r="E207" t="s">
        <v>6</v>
      </c>
      <c r="F207" t="s">
        <v>581</v>
      </c>
      <c r="G207" s="5">
        <v>1.65</v>
      </c>
      <c r="H207">
        <v>28</v>
      </c>
      <c r="I207">
        <f t="shared" si="32"/>
        <v>46</v>
      </c>
      <c r="J207" t="s">
        <v>437</v>
      </c>
      <c r="K207" s="17"/>
      <c r="L207" s="18"/>
      <c r="M207">
        <f t="shared" si="33"/>
        <v>0</v>
      </c>
      <c r="N207">
        <f t="shared" si="30"/>
      </c>
      <c r="O207">
        <f t="shared" si="31"/>
      </c>
      <c r="P207">
        <f t="shared" si="34"/>
      </c>
      <c r="Q207">
        <v>1</v>
      </c>
      <c r="R207">
        <v>2</v>
      </c>
      <c r="S207" s="17"/>
      <c r="T207" s="18"/>
      <c r="U207">
        <f t="shared" si="35"/>
        <v>0</v>
      </c>
      <c r="V207">
        <f t="shared" si="36"/>
        <v>0</v>
      </c>
      <c r="W207">
        <f t="shared" si="37"/>
        <v>0</v>
      </c>
      <c r="X207">
        <f t="shared" si="38"/>
      </c>
      <c r="Y207" s="19"/>
      <c r="Z207">
        <f t="shared" si="39"/>
        <v>0</v>
      </c>
      <c r="AA207">
        <f t="shared" si="40"/>
        <v>0</v>
      </c>
    </row>
    <row r="208" spans="1:27" ht="13.5">
      <c r="A208">
        <v>203</v>
      </c>
      <c r="B208">
        <v>1</v>
      </c>
      <c r="C208" s="4">
        <v>2400</v>
      </c>
      <c r="D208" s="4">
        <v>1800</v>
      </c>
      <c r="E208" t="s">
        <v>6</v>
      </c>
      <c r="F208" t="s">
        <v>442</v>
      </c>
      <c r="G208" s="5">
        <v>1.5</v>
      </c>
      <c r="H208">
        <v>41</v>
      </c>
      <c r="I208">
        <f t="shared" si="32"/>
        <v>61</v>
      </c>
      <c r="J208" t="s">
        <v>437</v>
      </c>
      <c r="K208" s="17"/>
      <c r="L208" s="18"/>
      <c r="M208">
        <f t="shared" si="33"/>
        <v>0</v>
      </c>
      <c r="N208">
        <f t="shared" si="30"/>
      </c>
      <c r="O208">
        <f t="shared" si="31"/>
      </c>
      <c r="P208">
        <f t="shared" si="34"/>
      </c>
      <c r="Q208">
        <v>1</v>
      </c>
      <c r="R208">
        <v>2</v>
      </c>
      <c r="S208" s="17"/>
      <c r="T208" s="18"/>
      <c r="U208">
        <f t="shared" si="35"/>
        <v>0</v>
      </c>
      <c r="V208">
        <f t="shared" si="36"/>
        <v>0</v>
      </c>
      <c r="W208">
        <f t="shared" si="37"/>
        <v>0</v>
      </c>
      <c r="X208">
        <f t="shared" si="38"/>
      </c>
      <c r="Y208" s="19"/>
      <c r="Z208">
        <f t="shared" si="39"/>
        <v>0</v>
      </c>
      <c r="AA208">
        <f t="shared" si="40"/>
      </c>
    </row>
    <row r="209" spans="1:27" ht="13.5">
      <c r="A209">
        <v>204</v>
      </c>
      <c r="B209">
        <v>3</v>
      </c>
      <c r="C209" s="4">
        <v>2700</v>
      </c>
      <c r="D209" s="4">
        <v>2250</v>
      </c>
      <c r="E209" t="s">
        <v>6</v>
      </c>
      <c r="F209" t="s">
        <v>138</v>
      </c>
      <c r="G209" s="5">
        <v>1.7</v>
      </c>
      <c r="H209">
        <v>36</v>
      </c>
      <c r="I209">
        <f t="shared" si="32"/>
        <v>61</v>
      </c>
      <c r="J209" t="s">
        <v>436</v>
      </c>
      <c r="K209" s="17"/>
      <c r="L209" s="18"/>
      <c r="M209">
        <f t="shared" si="33"/>
        <v>0</v>
      </c>
      <c r="N209">
        <f t="shared" si="30"/>
      </c>
      <c r="O209">
        <f t="shared" si="31"/>
      </c>
      <c r="P209">
        <f t="shared" si="34"/>
      </c>
      <c r="Q209">
        <v>1</v>
      </c>
      <c r="R209">
        <v>2</v>
      </c>
      <c r="S209" s="17"/>
      <c r="T209" s="18"/>
      <c r="U209">
        <f t="shared" si="35"/>
        <v>0</v>
      </c>
      <c r="V209">
        <f t="shared" si="36"/>
        <v>0</v>
      </c>
      <c r="W209">
        <f t="shared" si="37"/>
        <v>0</v>
      </c>
      <c r="X209">
        <f t="shared" si="38"/>
      </c>
      <c r="Y209" s="19"/>
      <c r="Z209">
        <f t="shared" si="39"/>
        <v>0</v>
      </c>
      <c r="AA209">
        <f t="shared" si="40"/>
        <v>0</v>
      </c>
    </row>
    <row r="210" spans="1:27" ht="13.5">
      <c r="A210">
        <v>205</v>
      </c>
      <c r="B210">
        <v>3</v>
      </c>
      <c r="C210" s="4">
        <v>2700</v>
      </c>
      <c r="D210" s="4">
        <v>2250</v>
      </c>
      <c r="E210" t="s">
        <v>6</v>
      </c>
      <c r="F210" t="s">
        <v>582</v>
      </c>
      <c r="G210" s="5">
        <v>1.7</v>
      </c>
      <c r="H210">
        <v>32</v>
      </c>
      <c r="I210">
        <f t="shared" si="32"/>
        <v>54</v>
      </c>
      <c r="J210" t="s">
        <v>437</v>
      </c>
      <c r="K210" s="17"/>
      <c r="L210" s="18"/>
      <c r="M210">
        <f t="shared" si="33"/>
        <v>0</v>
      </c>
      <c r="N210">
        <f t="shared" si="30"/>
      </c>
      <c r="O210">
        <f t="shared" si="31"/>
      </c>
      <c r="P210">
        <f t="shared" si="34"/>
      </c>
      <c r="Q210">
        <v>1</v>
      </c>
      <c r="R210">
        <v>2</v>
      </c>
      <c r="S210" s="17"/>
      <c r="T210" s="18"/>
      <c r="U210">
        <f t="shared" si="35"/>
        <v>0</v>
      </c>
      <c r="V210">
        <f t="shared" si="36"/>
        <v>0</v>
      </c>
      <c r="W210">
        <f t="shared" si="37"/>
        <v>0</v>
      </c>
      <c r="X210">
        <f t="shared" si="38"/>
      </c>
      <c r="Y210" s="19"/>
      <c r="Z210">
        <f t="shared" si="39"/>
        <v>0</v>
      </c>
      <c r="AA210">
        <f t="shared" si="40"/>
        <v>0</v>
      </c>
    </row>
    <row r="211" spans="1:27" ht="13.5">
      <c r="A211">
        <v>206</v>
      </c>
      <c r="B211">
        <v>1</v>
      </c>
      <c r="C211" s="4">
        <v>2700</v>
      </c>
      <c r="D211" s="4">
        <v>2250</v>
      </c>
      <c r="E211" t="s">
        <v>6</v>
      </c>
      <c r="F211" t="s">
        <v>443</v>
      </c>
      <c r="G211" s="5">
        <v>1.5</v>
      </c>
      <c r="H211">
        <v>43</v>
      </c>
      <c r="I211">
        <f t="shared" si="32"/>
        <v>64</v>
      </c>
      <c r="J211" t="s">
        <v>444</v>
      </c>
      <c r="K211" s="17"/>
      <c r="L211" s="18"/>
      <c r="M211">
        <f t="shared" si="33"/>
        <v>0</v>
      </c>
      <c r="N211">
        <f t="shared" si="30"/>
      </c>
      <c r="O211">
        <f t="shared" si="31"/>
      </c>
      <c r="P211">
        <f t="shared" si="34"/>
      </c>
      <c r="Q211">
        <v>1</v>
      </c>
      <c r="R211">
        <v>2</v>
      </c>
      <c r="S211" s="17"/>
      <c r="T211" s="18"/>
      <c r="U211">
        <f t="shared" si="35"/>
        <v>0</v>
      </c>
      <c r="V211">
        <f t="shared" si="36"/>
        <v>0</v>
      </c>
      <c r="W211">
        <f t="shared" si="37"/>
        <v>0</v>
      </c>
      <c r="X211">
        <f t="shared" si="38"/>
      </c>
      <c r="Y211" s="19"/>
      <c r="Z211">
        <f t="shared" si="39"/>
        <v>0</v>
      </c>
      <c r="AA211">
        <f t="shared" si="40"/>
      </c>
    </row>
    <row r="212" spans="1:27" ht="13.5">
      <c r="A212">
        <v>207</v>
      </c>
      <c r="B212">
        <v>1</v>
      </c>
      <c r="C212" s="4">
        <v>1150</v>
      </c>
      <c r="D212" s="4">
        <v>1600</v>
      </c>
      <c r="E212" t="s">
        <v>6</v>
      </c>
      <c r="F212" t="s">
        <v>139</v>
      </c>
      <c r="G212" s="5">
        <v>1.6</v>
      </c>
      <c r="H212">
        <v>34</v>
      </c>
      <c r="I212">
        <f t="shared" si="32"/>
        <v>54</v>
      </c>
      <c r="J212" t="s">
        <v>436</v>
      </c>
      <c r="K212" s="17"/>
      <c r="L212" s="18"/>
      <c r="M212">
        <f t="shared" si="33"/>
        <v>0</v>
      </c>
      <c r="N212">
        <f t="shared" si="30"/>
      </c>
      <c r="O212">
        <f t="shared" si="31"/>
      </c>
      <c r="P212">
        <f t="shared" si="34"/>
      </c>
      <c r="Q212">
        <v>1</v>
      </c>
      <c r="R212">
        <v>2</v>
      </c>
      <c r="S212" s="17"/>
      <c r="T212" s="18"/>
      <c r="U212">
        <f t="shared" si="35"/>
        <v>0</v>
      </c>
      <c r="V212">
        <f t="shared" si="36"/>
        <v>0</v>
      </c>
      <c r="W212">
        <f t="shared" si="37"/>
        <v>0</v>
      </c>
      <c r="X212">
        <f t="shared" si="38"/>
      </c>
      <c r="Y212" s="19"/>
      <c r="Z212">
        <f t="shared" si="39"/>
        <v>0</v>
      </c>
      <c r="AA212">
        <f t="shared" si="40"/>
      </c>
    </row>
    <row r="213" spans="1:27" ht="13.5">
      <c r="A213">
        <v>208</v>
      </c>
      <c r="B213">
        <v>1</v>
      </c>
      <c r="C213" s="4">
        <v>1400</v>
      </c>
      <c r="D213" s="4">
        <v>1900</v>
      </c>
      <c r="E213" t="s">
        <v>6</v>
      </c>
      <c r="F213" t="s">
        <v>140</v>
      </c>
      <c r="G213" s="5">
        <v>1.7</v>
      </c>
      <c r="H213">
        <v>38</v>
      </c>
      <c r="I213">
        <f t="shared" si="32"/>
        <v>64</v>
      </c>
      <c r="J213" t="s">
        <v>445</v>
      </c>
      <c r="K213" s="17"/>
      <c r="L213" s="18"/>
      <c r="M213">
        <f t="shared" si="33"/>
        <v>0</v>
      </c>
      <c r="N213">
        <f t="shared" si="30"/>
      </c>
      <c r="O213">
        <f t="shared" si="31"/>
      </c>
      <c r="P213">
        <f t="shared" si="34"/>
      </c>
      <c r="Q213">
        <v>1</v>
      </c>
      <c r="S213" s="17"/>
      <c r="T213" s="18"/>
      <c r="U213">
        <f t="shared" si="35"/>
      </c>
      <c r="V213">
        <f t="shared" si="36"/>
      </c>
      <c r="W213">
        <f t="shared" si="37"/>
      </c>
      <c r="X213">
        <f t="shared" si="38"/>
      </c>
      <c r="Y213" s="19"/>
      <c r="Z213">
        <f t="shared" si="39"/>
      </c>
      <c r="AA213">
        <f t="shared" si="40"/>
      </c>
    </row>
    <row r="214" spans="1:27" ht="13.5">
      <c r="A214">
        <v>209</v>
      </c>
      <c r="B214">
        <v>1</v>
      </c>
      <c r="C214" s="4">
        <v>1850</v>
      </c>
      <c r="D214" s="4">
        <v>2300</v>
      </c>
      <c r="E214" t="s">
        <v>11</v>
      </c>
      <c r="F214" t="s">
        <v>141</v>
      </c>
      <c r="G214" s="5">
        <v>1.75</v>
      </c>
      <c r="H214">
        <v>49</v>
      </c>
      <c r="I214">
        <f t="shared" si="32"/>
        <v>85</v>
      </c>
      <c r="J214" t="s">
        <v>445</v>
      </c>
      <c r="K214" s="17"/>
      <c r="L214" s="18"/>
      <c r="M214">
        <f t="shared" si="33"/>
        <v>0</v>
      </c>
      <c r="N214">
        <f t="shared" si="30"/>
      </c>
      <c r="O214">
        <f t="shared" si="31"/>
      </c>
      <c r="P214">
        <f t="shared" si="34"/>
      </c>
      <c r="Q214">
        <v>2</v>
      </c>
      <c r="S214" s="17"/>
      <c r="T214" s="18"/>
      <c r="U214">
        <f t="shared" si="35"/>
      </c>
      <c r="V214">
        <f t="shared" si="36"/>
      </c>
      <c r="W214">
        <f t="shared" si="37"/>
      </c>
      <c r="X214">
        <f t="shared" si="38"/>
      </c>
      <c r="Y214" s="19"/>
      <c r="Z214">
        <f t="shared" si="39"/>
      </c>
      <c r="AA214">
        <f t="shared" si="40"/>
      </c>
    </row>
    <row r="215" spans="1:27" ht="13.5">
      <c r="A215">
        <v>210</v>
      </c>
      <c r="B215">
        <v>3</v>
      </c>
      <c r="C215" s="4">
        <v>1500</v>
      </c>
      <c r="D215" s="4">
        <v>3600</v>
      </c>
      <c r="E215" t="s">
        <v>6</v>
      </c>
      <c r="F215" t="s">
        <v>142</v>
      </c>
      <c r="G215" s="5">
        <v>1.25</v>
      </c>
      <c r="H215">
        <v>25</v>
      </c>
      <c r="I215">
        <f t="shared" si="32"/>
        <v>31</v>
      </c>
      <c r="J215" t="s">
        <v>446</v>
      </c>
      <c r="K215" s="17"/>
      <c r="L215" s="18"/>
      <c r="M215">
        <f t="shared" si="33"/>
        <v>0</v>
      </c>
      <c r="N215">
        <f t="shared" si="30"/>
      </c>
      <c r="O215">
        <f t="shared" si="31"/>
      </c>
      <c r="P215">
        <f t="shared" si="34"/>
      </c>
      <c r="Q215">
        <v>2</v>
      </c>
      <c r="R215">
        <v>2</v>
      </c>
      <c r="S215" s="17"/>
      <c r="T215" s="18"/>
      <c r="U215">
        <f t="shared" si="35"/>
        <v>0</v>
      </c>
      <c r="V215">
        <f t="shared" si="36"/>
        <v>0</v>
      </c>
      <c r="W215">
        <f t="shared" si="37"/>
        <v>0</v>
      </c>
      <c r="X215">
        <f t="shared" si="38"/>
      </c>
      <c r="Y215" s="19"/>
      <c r="Z215">
        <f t="shared" si="39"/>
        <v>0</v>
      </c>
      <c r="AA215">
        <f t="shared" si="40"/>
        <v>0</v>
      </c>
    </row>
    <row r="216" spans="1:27" ht="13.5">
      <c r="A216">
        <v>211</v>
      </c>
      <c r="B216">
        <v>3</v>
      </c>
      <c r="C216" s="4">
        <v>1500</v>
      </c>
      <c r="D216" s="4">
        <v>3600</v>
      </c>
      <c r="E216" t="s">
        <v>6</v>
      </c>
      <c r="F216" t="s">
        <v>583</v>
      </c>
      <c r="G216" s="5">
        <v>1.25</v>
      </c>
      <c r="H216">
        <v>22</v>
      </c>
      <c r="I216">
        <f t="shared" si="32"/>
        <v>27</v>
      </c>
      <c r="J216" t="s">
        <v>357</v>
      </c>
      <c r="K216" s="17"/>
      <c r="L216" s="18"/>
      <c r="M216">
        <f t="shared" si="33"/>
        <v>0</v>
      </c>
      <c r="N216">
        <f t="shared" si="30"/>
      </c>
      <c r="O216">
        <f t="shared" si="31"/>
      </c>
      <c r="P216">
        <f t="shared" si="34"/>
      </c>
      <c r="Q216">
        <v>2</v>
      </c>
      <c r="R216">
        <v>2</v>
      </c>
      <c r="S216" s="17"/>
      <c r="T216" s="18"/>
      <c r="U216">
        <f t="shared" si="35"/>
        <v>0</v>
      </c>
      <c r="V216">
        <f t="shared" si="36"/>
        <v>0</v>
      </c>
      <c r="W216">
        <f t="shared" si="37"/>
        <v>0</v>
      </c>
      <c r="X216">
        <f t="shared" si="38"/>
      </c>
      <c r="Y216" s="19"/>
      <c r="Z216">
        <f t="shared" si="39"/>
        <v>0</v>
      </c>
      <c r="AA216">
        <f t="shared" si="40"/>
        <v>0</v>
      </c>
    </row>
    <row r="217" spans="1:27" ht="13.5">
      <c r="A217">
        <v>212</v>
      </c>
      <c r="B217">
        <v>3</v>
      </c>
      <c r="C217" s="4">
        <v>2100</v>
      </c>
      <c r="D217" s="4">
        <v>4350</v>
      </c>
      <c r="E217" t="s">
        <v>6</v>
      </c>
      <c r="F217" t="s">
        <v>143</v>
      </c>
      <c r="G217" s="5">
        <v>1.6</v>
      </c>
      <c r="H217">
        <v>28</v>
      </c>
      <c r="I217">
        <f t="shared" si="32"/>
        <v>44</v>
      </c>
      <c r="J217" t="s">
        <v>447</v>
      </c>
      <c r="K217" s="17"/>
      <c r="L217" s="18"/>
      <c r="M217">
        <f t="shared" si="33"/>
        <v>0</v>
      </c>
      <c r="N217">
        <f t="shared" si="30"/>
      </c>
      <c r="O217">
        <f t="shared" si="31"/>
      </c>
      <c r="P217">
        <f t="shared" si="34"/>
      </c>
      <c r="Q217">
        <v>1</v>
      </c>
      <c r="R217">
        <v>2</v>
      </c>
      <c r="S217" s="17"/>
      <c r="T217" s="18"/>
      <c r="U217">
        <f t="shared" si="35"/>
        <v>0</v>
      </c>
      <c r="V217">
        <f t="shared" si="36"/>
        <v>0</v>
      </c>
      <c r="W217">
        <f t="shared" si="37"/>
        <v>0</v>
      </c>
      <c r="X217">
        <f t="shared" si="38"/>
      </c>
      <c r="Y217" s="19"/>
      <c r="Z217">
        <f t="shared" si="39"/>
        <v>0</v>
      </c>
      <c r="AA217">
        <f t="shared" si="40"/>
        <v>0</v>
      </c>
    </row>
    <row r="218" spans="1:27" ht="13.5">
      <c r="A218">
        <v>213</v>
      </c>
      <c r="B218">
        <v>3</v>
      </c>
      <c r="C218" s="4">
        <v>2100</v>
      </c>
      <c r="D218" s="4">
        <v>5250</v>
      </c>
      <c r="E218" t="s">
        <v>6</v>
      </c>
      <c r="F218" t="s">
        <v>144</v>
      </c>
      <c r="G218" s="5">
        <v>1.35</v>
      </c>
      <c r="H218">
        <v>30</v>
      </c>
      <c r="I218">
        <f t="shared" si="32"/>
        <v>40</v>
      </c>
      <c r="J218" t="s">
        <v>357</v>
      </c>
      <c r="K218" s="17"/>
      <c r="L218" s="18"/>
      <c r="M218">
        <f t="shared" si="33"/>
        <v>0</v>
      </c>
      <c r="N218">
        <f t="shared" si="30"/>
      </c>
      <c r="O218">
        <f t="shared" si="31"/>
      </c>
      <c r="P218">
        <f t="shared" si="34"/>
      </c>
      <c r="Q218">
        <v>2</v>
      </c>
      <c r="R218">
        <v>2</v>
      </c>
      <c r="S218" s="17"/>
      <c r="T218" s="18"/>
      <c r="U218">
        <f t="shared" si="35"/>
        <v>0</v>
      </c>
      <c r="V218">
        <f t="shared" si="36"/>
        <v>0</v>
      </c>
      <c r="W218">
        <f t="shared" si="37"/>
        <v>0</v>
      </c>
      <c r="X218">
        <f t="shared" si="38"/>
      </c>
      <c r="Y218" s="19"/>
      <c r="Z218">
        <f t="shared" si="39"/>
        <v>0</v>
      </c>
      <c r="AA218">
        <f t="shared" si="40"/>
        <v>0</v>
      </c>
    </row>
    <row r="219" spans="1:27" ht="13.5">
      <c r="A219">
        <v>214</v>
      </c>
      <c r="B219">
        <v>3</v>
      </c>
      <c r="C219" s="4">
        <v>2550</v>
      </c>
      <c r="D219" s="4">
        <v>6900</v>
      </c>
      <c r="E219" t="s">
        <v>11</v>
      </c>
      <c r="F219" t="s">
        <v>145</v>
      </c>
      <c r="G219" s="5">
        <v>1.5</v>
      </c>
      <c r="H219">
        <v>35</v>
      </c>
      <c r="I219">
        <f t="shared" si="32"/>
        <v>52</v>
      </c>
      <c r="J219" t="s">
        <v>357</v>
      </c>
      <c r="K219" s="17"/>
      <c r="L219" s="18"/>
      <c r="M219">
        <f t="shared" si="33"/>
        <v>0</v>
      </c>
      <c r="N219">
        <f t="shared" si="30"/>
      </c>
      <c r="O219">
        <f t="shared" si="31"/>
      </c>
      <c r="P219">
        <f t="shared" si="34"/>
      </c>
      <c r="Q219">
        <v>2</v>
      </c>
      <c r="R219">
        <v>2</v>
      </c>
      <c r="S219" s="17"/>
      <c r="T219" s="18"/>
      <c r="U219">
        <f t="shared" si="35"/>
        <v>0</v>
      </c>
      <c r="V219">
        <f t="shared" si="36"/>
        <v>0</v>
      </c>
      <c r="W219">
        <f t="shared" si="37"/>
        <v>0</v>
      </c>
      <c r="X219">
        <f t="shared" si="38"/>
      </c>
      <c r="Y219" s="19"/>
      <c r="Z219">
        <f t="shared" si="39"/>
        <v>0</v>
      </c>
      <c r="AA219">
        <f t="shared" si="40"/>
        <v>0</v>
      </c>
    </row>
    <row r="220" spans="1:27" ht="13.5">
      <c r="A220">
        <v>215</v>
      </c>
      <c r="B220">
        <v>3</v>
      </c>
      <c r="C220" s="4">
        <v>2550</v>
      </c>
      <c r="D220" s="4">
        <v>6900</v>
      </c>
      <c r="E220" t="s">
        <v>11</v>
      </c>
      <c r="F220" t="s">
        <v>584</v>
      </c>
      <c r="G220" s="5">
        <v>1.5</v>
      </c>
      <c r="H220">
        <v>31</v>
      </c>
      <c r="I220">
        <f t="shared" si="32"/>
        <v>46</v>
      </c>
      <c r="J220" t="s">
        <v>420</v>
      </c>
      <c r="K220" s="17"/>
      <c r="L220" s="18"/>
      <c r="M220">
        <f t="shared" si="33"/>
        <v>0</v>
      </c>
      <c r="N220">
        <f t="shared" si="30"/>
      </c>
      <c r="O220">
        <f t="shared" si="31"/>
      </c>
      <c r="P220">
        <f t="shared" si="34"/>
      </c>
      <c r="Q220">
        <v>3</v>
      </c>
      <c r="R220">
        <v>1</v>
      </c>
      <c r="S220" s="17"/>
      <c r="T220" s="18"/>
      <c r="U220">
        <f t="shared" si="35"/>
        <v>0</v>
      </c>
      <c r="V220">
        <f t="shared" si="36"/>
        <v>0</v>
      </c>
      <c r="W220">
        <f t="shared" si="37"/>
        <v>0</v>
      </c>
      <c r="X220">
        <f t="shared" si="38"/>
      </c>
      <c r="Y220" s="19"/>
      <c r="Z220">
        <f t="shared" si="39"/>
        <v>0</v>
      </c>
      <c r="AA220">
        <f t="shared" si="40"/>
        <v>0</v>
      </c>
    </row>
    <row r="221" spans="1:27" ht="13.5">
      <c r="A221">
        <v>216</v>
      </c>
      <c r="B221">
        <v>3</v>
      </c>
      <c r="C221" s="4">
        <v>2550</v>
      </c>
      <c r="D221" s="4">
        <v>6900</v>
      </c>
      <c r="E221" t="s">
        <v>11</v>
      </c>
      <c r="F221" t="s">
        <v>585</v>
      </c>
      <c r="G221" s="5">
        <v>1.5</v>
      </c>
      <c r="H221">
        <v>27</v>
      </c>
      <c r="I221">
        <f t="shared" si="32"/>
        <v>40</v>
      </c>
      <c r="J221" t="s">
        <v>425</v>
      </c>
      <c r="K221" s="17"/>
      <c r="L221" s="18"/>
      <c r="M221">
        <f t="shared" si="33"/>
        <v>0</v>
      </c>
      <c r="N221">
        <f t="shared" si="30"/>
      </c>
      <c r="O221">
        <f t="shared" si="31"/>
      </c>
      <c r="P221">
        <f t="shared" si="34"/>
      </c>
      <c r="Q221">
        <v>1</v>
      </c>
      <c r="R221">
        <v>2</v>
      </c>
      <c r="S221" s="17"/>
      <c r="T221" s="18"/>
      <c r="U221">
        <f t="shared" si="35"/>
        <v>0</v>
      </c>
      <c r="V221">
        <f t="shared" si="36"/>
        <v>0</v>
      </c>
      <c r="W221">
        <f t="shared" si="37"/>
        <v>0</v>
      </c>
      <c r="X221">
        <f t="shared" si="38"/>
      </c>
      <c r="Y221" s="19"/>
      <c r="Z221">
        <f t="shared" si="39"/>
        <v>0</v>
      </c>
      <c r="AA221">
        <f t="shared" si="40"/>
        <v>0</v>
      </c>
    </row>
    <row r="222" spans="1:27" ht="13.5">
      <c r="A222">
        <v>217</v>
      </c>
      <c r="B222">
        <v>1</v>
      </c>
      <c r="C222" s="4">
        <v>1850</v>
      </c>
      <c r="D222" s="4">
        <v>7150</v>
      </c>
      <c r="E222" t="s">
        <v>11</v>
      </c>
      <c r="F222" t="s">
        <v>146</v>
      </c>
      <c r="G222" s="5">
        <v>1.7</v>
      </c>
      <c r="H222">
        <v>42</v>
      </c>
      <c r="I222">
        <f t="shared" si="32"/>
        <v>71</v>
      </c>
      <c r="J222" t="s">
        <v>357</v>
      </c>
      <c r="K222" s="17"/>
      <c r="L222" s="18"/>
      <c r="M222">
        <f t="shared" si="33"/>
        <v>0</v>
      </c>
      <c r="N222">
        <f t="shared" si="30"/>
      </c>
      <c r="O222">
        <f t="shared" si="31"/>
      </c>
      <c r="P222">
        <f t="shared" si="34"/>
      </c>
      <c r="Q222">
        <v>2</v>
      </c>
      <c r="R222">
        <v>2</v>
      </c>
      <c r="S222" s="17"/>
      <c r="T222" s="18"/>
      <c r="U222">
        <f t="shared" si="35"/>
        <v>0</v>
      </c>
      <c r="V222">
        <f t="shared" si="36"/>
        <v>0</v>
      </c>
      <c r="W222">
        <f t="shared" si="37"/>
        <v>0</v>
      </c>
      <c r="X222">
        <f t="shared" si="38"/>
      </c>
      <c r="Y222" s="19"/>
      <c r="Z222">
        <f t="shared" si="39"/>
        <v>0</v>
      </c>
      <c r="AA222">
        <f t="shared" si="40"/>
      </c>
    </row>
    <row r="223" spans="1:27" ht="13.5">
      <c r="A223">
        <v>218</v>
      </c>
      <c r="B223">
        <v>1</v>
      </c>
      <c r="C223" s="4">
        <v>1850</v>
      </c>
      <c r="D223" s="4">
        <v>7150</v>
      </c>
      <c r="E223" t="s">
        <v>11</v>
      </c>
      <c r="F223" t="s">
        <v>586</v>
      </c>
      <c r="G223" s="5">
        <v>1.7</v>
      </c>
      <c r="H223">
        <v>37</v>
      </c>
      <c r="I223">
        <f t="shared" si="32"/>
        <v>62</v>
      </c>
      <c r="J223" t="s">
        <v>420</v>
      </c>
      <c r="K223" s="17"/>
      <c r="L223" s="18"/>
      <c r="M223">
        <f t="shared" si="33"/>
        <v>0</v>
      </c>
      <c r="N223">
        <f t="shared" si="30"/>
      </c>
      <c r="O223">
        <f t="shared" si="31"/>
      </c>
      <c r="P223">
        <f t="shared" si="34"/>
      </c>
      <c r="Q223">
        <v>3</v>
      </c>
      <c r="R223">
        <v>1</v>
      </c>
      <c r="S223" s="17"/>
      <c r="T223" s="18"/>
      <c r="U223">
        <f t="shared" si="35"/>
        <v>0</v>
      </c>
      <c r="V223">
        <f t="shared" si="36"/>
        <v>0</v>
      </c>
      <c r="W223">
        <f t="shared" si="37"/>
        <v>0</v>
      </c>
      <c r="X223">
        <f t="shared" si="38"/>
      </c>
      <c r="Y223" s="19"/>
      <c r="Z223">
        <f t="shared" si="39"/>
        <v>0</v>
      </c>
      <c r="AA223">
        <f t="shared" si="40"/>
      </c>
    </row>
    <row r="224" spans="1:27" ht="13.5">
      <c r="A224">
        <v>219</v>
      </c>
      <c r="B224">
        <v>1</v>
      </c>
      <c r="C224" s="4">
        <v>1850</v>
      </c>
      <c r="D224" s="4">
        <v>7150</v>
      </c>
      <c r="E224" t="s">
        <v>11</v>
      </c>
      <c r="F224" t="s">
        <v>587</v>
      </c>
      <c r="G224" s="5">
        <v>1.7</v>
      </c>
      <c r="H224">
        <v>33</v>
      </c>
      <c r="I224">
        <f t="shared" si="32"/>
        <v>56</v>
      </c>
      <c r="J224" t="s">
        <v>425</v>
      </c>
      <c r="K224" s="17"/>
      <c r="L224" s="18"/>
      <c r="M224">
        <f t="shared" si="33"/>
        <v>0</v>
      </c>
      <c r="N224">
        <f t="shared" si="30"/>
      </c>
      <c r="O224">
        <f t="shared" si="31"/>
      </c>
      <c r="P224">
        <f t="shared" si="34"/>
      </c>
      <c r="Q224">
        <v>1</v>
      </c>
      <c r="R224">
        <v>2</v>
      </c>
      <c r="S224" s="17"/>
      <c r="T224" s="18"/>
      <c r="U224">
        <f t="shared" si="35"/>
        <v>0</v>
      </c>
      <c r="V224">
        <f t="shared" si="36"/>
        <v>0</v>
      </c>
      <c r="W224">
        <f t="shared" si="37"/>
        <v>0</v>
      </c>
      <c r="X224">
        <f t="shared" si="38"/>
      </c>
      <c r="Y224" s="19"/>
      <c r="Z224">
        <f t="shared" si="39"/>
        <v>0</v>
      </c>
      <c r="AA224">
        <f t="shared" si="40"/>
      </c>
    </row>
    <row r="225" spans="1:27" ht="13.5">
      <c r="A225">
        <v>220</v>
      </c>
      <c r="B225">
        <v>1</v>
      </c>
      <c r="C225" s="4">
        <v>2800</v>
      </c>
      <c r="D225" s="4">
        <v>16000</v>
      </c>
      <c r="E225" t="s">
        <v>11</v>
      </c>
      <c r="F225" t="s">
        <v>147</v>
      </c>
      <c r="G225" s="5">
        <v>1.8</v>
      </c>
      <c r="H225">
        <v>39</v>
      </c>
      <c r="I225">
        <f t="shared" si="32"/>
        <v>70</v>
      </c>
      <c r="J225" t="s">
        <v>425</v>
      </c>
      <c r="K225" s="17"/>
      <c r="L225" s="18"/>
      <c r="M225">
        <f t="shared" si="33"/>
        <v>0</v>
      </c>
      <c r="N225">
        <f t="shared" si="30"/>
      </c>
      <c r="O225">
        <f t="shared" si="31"/>
      </c>
      <c r="P225">
        <f t="shared" si="34"/>
      </c>
      <c r="Q225">
        <v>5</v>
      </c>
      <c r="R225">
        <v>1</v>
      </c>
      <c r="S225" s="17"/>
      <c r="T225" s="18"/>
      <c r="U225">
        <f t="shared" si="35"/>
        <v>0</v>
      </c>
      <c r="V225">
        <f t="shared" si="36"/>
        <v>0</v>
      </c>
      <c r="W225">
        <f t="shared" si="37"/>
        <v>0</v>
      </c>
      <c r="X225">
        <f t="shared" si="38"/>
      </c>
      <c r="Y225" s="19"/>
      <c r="Z225">
        <f t="shared" si="39"/>
        <v>0</v>
      </c>
      <c r="AA225">
        <f t="shared" si="40"/>
      </c>
    </row>
    <row r="226" spans="1:27" ht="13.5">
      <c r="A226">
        <v>221</v>
      </c>
      <c r="B226">
        <v>3</v>
      </c>
      <c r="C226" s="4">
        <v>2850</v>
      </c>
      <c r="D226" s="4">
        <v>6750</v>
      </c>
      <c r="E226" t="s">
        <v>6</v>
      </c>
      <c r="F226" t="s">
        <v>148</v>
      </c>
      <c r="G226" s="5">
        <v>1.35</v>
      </c>
      <c r="H226">
        <v>45</v>
      </c>
      <c r="I226">
        <f t="shared" si="32"/>
        <v>60</v>
      </c>
      <c r="J226" t="s">
        <v>418</v>
      </c>
      <c r="K226" s="17"/>
      <c r="L226" s="18"/>
      <c r="M226">
        <f t="shared" si="33"/>
        <v>0</v>
      </c>
      <c r="N226">
        <f t="shared" si="30"/>
      </c>
      <c r="O226">
        <f t="shared" si="31"/>
      </c>
      <c r="P226">
        <f t="shared" si="34"/>
      </c>
      <c r="Q226">
        <v>3</v>
      </c>
      <c r="R226">
        <v>2</v>
      </c>
      <c r="S226" s="17"/>
      <c r="T226" s="18"/>
      <c r="U226">
        <f t="shared" si="35"/>
        <v>0</v>
      </c>
      <c r="V226">
        <f t="shared" si="36"/>
        <v>0</v>
      </c>
      <c r="W226">
        <f t="shared" si="37"/>
        <v>0</v>
      </c>
      <c r="X226">
        <f t="shared" si="38"/>
      </c>
      <c r="Y226" s="19"/>
      <c r="Z226">
        <f t="shared" si="39"/>
        <v>0</v>
      </c>
      <c r="AA226">
        <f t="shared" si="40"/>
        <v>0</v>
      </c>
    </row>
    <row r="227" spans="1:27" ht="13.5">
      <c r="A227">
        <v>222</v>
      </c>
      <c r="B227">
        <v>1</v>
      </c>
      <c r="C227" s="4">
        <v>3050</v>
      </c>
      <c r="D227" s="4">
        <v>7200</v>
      </c>
      <c r="E227" t="s">
        <v>11</v>
      </c>
      <c r="F227" t="s">
        <v>149</v>
      </c>
      <c r="G227" s="5">
        <v>2</v>
      </c>
      <c r="H227">
        <v>52</v>
      </c>
      <c r="I227">
        <f t="shared" si="32"/>
        <v>104</v>
      </c>
      <c r="J227" t="s">
        <v>418</v>
      </c>
      <c r="K227" s="17"/>
      <c r="L227" s="18"/>
      <c r="M227">
        <f t="shared" si="33"/>
        <v>0</v>
      </c>
      <c r="N227">
        <f t="shared" si="30"/>
      </c>
      <c r="O227">
        <f t="shared" si="31"/>
      </c>
      <c r="P227">
        <f t="shared" si="34"/>
      </c>
      <c r="Q227">
        <v>3</v>
      </c>
      <c r="R227">
        <v>2</v>
      </c>
      <c r="S227" s="17"/>
      <c r="T227" s="18"/>
      <c r="U227">
        <f t="shared" si="35"/>
        <v>0</v>
      </c>
      <c r="V227">
        <f t="shared" si="36"/>
        <v>0</v>
      </c>
      <c r="W227">
        <f t="shared" si="37"/>
        <v>0</v>
      </c>
      <c r="X227">
        <f t="shared" si="38"/>
      </c>
      <c r="Y227" s="19"/>
      <c r="Z227">
        <f t="shared" si="39"/>
        <v>0</v>
      </c>
      <c r="AA227">
        <f t="shared" si="40"/>
      </c>
    </row>
    <row r="228" spans="1:27" ht="13.5">
      <c r="A228">
        <v>223</v>
      </c>
      <c r="B228">
        <v>1</v>
      </c>
      <c r="C228" s="4">
        <v>3050</v>
      </c>
      <c r="D228" s="4">
        <v>7200</v>
      </c>
      <c r="E228" t="s">
        <v>11</v>
      </c>
      <c r="F228" t="s">
        <v>588</v>
      </c>
      <c r="G228" s="5">
        <v>1.8</v>
      </c>
      <c r="H228">
        <v>54</v>
      </c>
      <c r="I228">
        <f t="shared" si="32"/>
        <v>97</v>
      </c>
      <c r="J228" t="s">
        <v>418</v>
      </c>
      <c r="K228" s="17"/>
      <c r="L228" s="18"/>
      <c r="M228">
        <f t="shared" si="33"/>
        <v>0</v>
      </c>
      <c r="N228">
        <f t="shared" si="30"/>
      </c>
      <c r="O228">
        <f t="shared" si="31"/>
      </c>
      <c r="P228">
        <f t="shared" si="34"/>
      </c>
      <c r="Q228">
        <v>3</v>
      </c>
      <c r="R228">
        <v>2</v>
      </c>
      <c r="S228" s="17"/>
      <c r="T228" s="18"/>
      <c r="U228">
        <f t="shared" si="35"/>
        <v>0</v>
      </c>
      <c r="V228">
        <f t="shared" si="36"/>
        <v>0</v>
      </c>
      <c r="W228">
        <f t="shared" si="37"/>
        <v>0</v>
      </c>
      <c r="X228">
        <f t="shared" si="38"/>
      </c>
      <c r="Y228" s="19"/>
      <c r="Z228">
        <f t="shared" si="39"/>
        <v>0</v>
      </c>
      <c r="AA228">
        <f t="shared" si="40"/>
      </c>
    </row>
    <row r="229" spans="1:27" ht="13.5">
      <c r="A229">
        <v>224</v>
      </c>
      <c r="B229">
        <v>1</v>
      </c>
      <c r="C229" s="4">
        <v>3750</v>
      </c>
      <c r="D229" s="4">
        <v>9600</v>
      </c>
      <c r="E229" t="s">
        <v>65</v>
      </c>
      <c r="F229" t="s">
        <v>150</v>
      </c>
      <c r="G229" s="5">
        <v>1.8</v>
      </c>
      <c r="H229">
        <v>72</v>
      </c>
      <c r="I229">
        <f t="shared" si="32"/>
        <v>129</v>
      </c>
      <c r="J229" t="s">
        <v>448</v>
      </c>
      <c r="K229" s="17"/>
      <c r="L229" s="18"/>
      <c r="M229">
        <f t="shared" si="33"/>
        <v>0</v>
      </c>
      <c r="N229">
        <f t="shared" si="30"/>
      </c>
      <c r="O229">
        <f t="shared" si="31"/>
      </c>
      <c r="P229">
        <f t="shared" si="34"/>
      </c>
      <c r="Q229">
        <v>3</v>
      </c>
      <c r="R229">
        <v>1</v>
      </c>
      <c r="S229" s="17"/>
      <c r="T229" s="18"/>
      <c r="U229">
        <f t="shared" si="35"/>
        <v>0</v>
      </c>
      <c r="V229">
        <f t="shared" si="36"/>
        <v>0</v>
      </c>
      <c r="W229">
        <f t="shared" si="37"/>
        <v>0</v>
      </c>
      <c r="X229">
        <f t="shared" si="38"/>
      </c>
      <c r="Y229" s="19"/>
      <c r="Z229">
        <f t="shared" si="39"/>
        <v>0</v>
      </c>
      <c r="AA229">
        <f t="shared" si="40"/>
      </c>
    </row>
    <row r="230" spans="1:27" ht="13.5">
      <c r="A230">
        <v>225</v>
      </c>
      <c r="B230">
        <v>1</v>
      </c>
      <c r="C230" s="4">
        <v>3750</v>
      </c>
      <c r="D230" s="4">
        <v>9600</v>
      </c>
      <c r="E230" t="s">
        <v>65</v>
      </c>
      <c r="F230" t="s">
        <v>589</v>
      </c>
      <c r="G230" s="5">
        <v>1.8</v>
      </c>
      <c r="H230">
        <v>72</v>
      </c>
      <c r="I230">
        <f t="shared" si="32"/>
        <v>129</v>
      </c>
      <c r="J230" t="s">
        <v>357</v>
      </c>
      <c r="K230" s="17"/>
      <c r="L230" s="18"/>
      <c r="M230">
        <f t="shared" si="33"/>
        <v>0</v>
      </c>
      <c r="N230">
        <f t="shared" si="30"/>
      </c>
      <c r="O230">
        <f t="shared" si="31"/>
      </c>
      <c r="P230">
        <f t="shared" si="34"/>
      </c>
      <c r="Q230">
        <v>4</v>
      </c>
      <c r="R230">
        <v>1</v>
      </c>
      <c r="S230" s="17"/>
      <c r="T230" s="18"/>
      <c r="U230">
        <f t="shared" si="35"/>
        <v>0</v>
      </c>
      <c r="V230">
        <f t="shared" si="36"/>
        <v>0</v>
      </c>
      <c r="W230">
        <f t="shared" si="37"/>
        <v>0</v>
      </c>
      <c r="X230">
        <f t="shared" si="38"/>
      </c>
      <c r="Y230" s="19"/>
      <c r="Z230">
        <f t="shared" si="39"/>
        <v>0</v>
      </c>
      <c r="AA230">
        <f t="shared" si="40"/>
      </c>
    </row>
    <row r="231" spans="1:27" ht="13.5">
      <c r="A231">
        <v>226</v>
      </c>
      <c r="B231">
        <v>3</v>
      </c>
      <c r="C231" s="4">
        <v>4050</v>
      </c>
      <c r="D231" s="4">
        <v>8700</v>
      </c>
      <c r="E231" t="s">
        <v>11</v>
      </c>
      <c r="F231" t="s">
        <v>151</v>
      </c>
      <c r="G231" s="5">
        <v>1.5</v>
      </c>
      <c r="H231">
        <v>50</v>
      </c>
      <c r="I231">
        <f t="shared" si="32"/>
        <v>75</v>
      </c>
      <c r="J231" t="s">
        <v>357</v>
      </c>
      <c r="K231" s="17"/>
      <c r="L231" s="18"/>
      <c r="M231">
        <f t="shared" si="33"/>
        <v>0</v>
      </c>
      <c r="N231">
        <f t="shared" si="30"/>
      </c>
      <c r="O231">
        <f t="shared" si="31"/>
      </c>
      <c r="P231">
        <f t="shared" si="34"/>
      </c>
      <c r="Q231">
        <v>2</v>
      </c>
      <c r="R231">
        <v>2</v>
      </c>
      <c r="S231" s="17"/>
      <c r="T231" s="18"/>
      <c r="U231">
        <f t="shared" si="35"/>
        <v>0</v>
      </c>
      <c r="V231">
        <f t="shared" si="36"/>
        <v>0</v>
      </c>
      <c r="W231">
        <f t="shared" si="37"/>
        <v>0</v>
      </c>
      <c r="X231">
        <f t="shared" si="38"/>
      </c>
      <c r="Y231" s="19"/>
      <c r="Z231">
        <f t="shared" si="39"/>
        <v>0</v>
      </c>
      <c r="AA231">
        <f t="shared" si="40"/>
        <v>0</v>
      </c>
    </row>
    <row r="232" spans="1:27" ht="13.5">
      <c r="A232">
        <v>227</v>
      </c>
      <c r="B232">
        <v>1</v>
      </c>
      <c r="C232">
        <v>550</v>
      </c>
      <c r="D232" s="4">
        <v>1600</v>
      </c>
      <c r="E232" t="s">
        <v>6</v>
      </c>
      <c r="F232" t="s">
        <v>152</v>
      </c>
      <c r="G232" s="5">
        <v>1.6</v>
      </c>
      <c r="H232">
        <v>16</v>
      </c>
      <c r="I232">
        <f t="shared" si="32"/>
        <v>25</v>
      </c>
      <c r="J232" t="s">
        <v>359</v>
      </c>
      <c r="K232" s="17"/>
      <c r="L232" s="18"/>
      <c r="M232">
        <f t="shared" si="33"/>
        <v>0</v>
      </c>
      <c r="N232">
        <f t="shared" si="30"/>
      </c>
      <c r="O232">
        <f t="shared" si="31"/>
      </c>
      <c r="P232">
        <f t="shared" si="34"/>
      </c>
      <c r="Q232">
        <v>1</v>
      </c>
      <c r="R232">
        <v>1</v>
      </c>
      <c r="S232" s="17"/>
      <c r="T232" s="18"/>
      <c r="U232">
        <f t="shared" si="35"/>
        <v>0</v>
      </c>
      <c r="V232">
        <f t="shared" si="36"/>
        <v>0</v>
      </c>
      <c r="W232">
        <f t="shared" si="37"/>
        <v>0</v>
      </c>
      <c r="X232">
        <f t="shared" si="38"/>
      </c>
      <c r="Y232" s="19"/>
      <c r="Z232">
        <f t="shared" si="39"/>
        <v>0</v>
      </c>
      <c r="AA232">
        <f t="shared" si="40"/>
      </c>
    </row>
    <row r="233" spans="1:27" ht="13.5">
      <c r="A233">
        <v>228</v>
      </c>
      <c r="B233">
        <v>3</v>
      </c>
      <c r="C233">
        <v>900</v>
      </c>
      <c r="D233" s="4">
        <v>1800</v>
      </c>
      <c r="E233" t="s">
        <v>6</v>
      </c>
      <c r="F233" t="s">
        <v>153</v>
      </c>
      <c r="G233" s="5">
        <v>1.3</v>
      </c>
      <c r="H233">
        <v>14</v>
      </c>
      <c r="I233">
        <f t="shared" si="32"/>
        <v>18</v>
      </c>
      <c r="J233" t="s">
        <v>437</v>
      </c>
      <c r="K233" s="17"/>
      <c r="L233" s="18"/>
      <c r="M233">
        <f t="shared" si="33"/>
        <v>0</v>
      </c>
      <c r="N233">
        <f t="shared" si="30"/>
      </c>
      <c r="O233">
        <f t="shared" si="31"/>
      </c>
      <c r="P233">
        <f t="shared" si="34"/>
      </c>
      <c r="Q233">
        <v>2</v>
      </c>
      <c r="R233">
        <v>1</v>
      </c>
      <c r="S233" s="17"/>
      <c r="T233" s="18"/>
      <c r="U233">
        <f t="shared" si="35"/>
        <v>0</v>
      </c>
      <c r="V233">
        <f t="shared" si="36"/>
        <v>0</v>
      </c>
      <c r="W233">
        <f t="shared" si="37"/>
        <v>0</v>
      </c>
      <c r="X233">
        <f t="shared" si="38"/>
      </c>
      <c r="Y233" s="19"/>
      <c r="Z233">
        <f t="shared" si="39"/>
        <v>0</v>
      </c>
      <c r="AA233">
        <f t="shared" si="40"/>
        <v>0</v>
      </c>
    </row>
    <row r="234" spans="1:27" ht="13.5">
      <c r="A234">
        <v>229</v>
      </c>
      <c r="B234">
        <v>3</v>
      </c>
      <c r="C234" s="4">
        <v>1050</v>
      </c>
      <c r="D234" s="4">
        <v>2100</v>
      </c>
      <c r="E234" t="s">
        <v>6</v>
      </c>
      <c r="F234" t="s">
        <v>154</v>
      </c>
      <c r="G234" s="5">
        <v>1.35</v>
      </c>
      <c r="H234">
        <v>16</v>
      </c>
      <c r="I234">
        <f t="shared" si="32"/>
        <v>21</v>
      </c>
      <c r="J234" t="s">
        <v>449</v>
      </c>
      <c r="K234" s="17"/>
      <c r="L234" s="18"/>
      <c r="M234">
        <f t="shared" si="33"/>
        <v>0</v>
      </c>
      <c r="N234">
        <f t="shared" si="30"/>
      </c>
      <c r="O234">
        <f t="shared" si="31"/>
      </c>
      <c r="P234">
        <f t="shared" si="34"/>
      </c>
      <c r="Q234">
        <v>1</v>
      </c>
      <c r="R234">
        <v>1</v>
      </c>
      <c r="S234" s="17"/>
      <c r="T234" s="18"/>
      <c r="U234">
        <f t="shared" si="35"/>
        <v>0</v>
      </c>
      <c r="V234">
        <f t="shared" si="36"/>
        <v>0</v>
      </c>
      <c r="W234">
        <f t="shared" si="37"/>
        <v>0</v>
      </c>
      <c r="X234">
        <f t="shared" si="38"/>
      </c>
      <c r="Y234" s="19"/>
      <c r="Z234">
        <f t="shared" si="39"/>
        <v>0</v>
      </c>
      <c r="AA234">
        <f t="shared" si="40"/>
        <v>0</v>
      </c>
    </row>
    <row r="235" spans="1:27" ht="13.5">
      <c r="A235">
        <v>230</v>
      </c>
      <c r="B235">
        <v>3</v>
      </c>
      <c r="C235" s="4">
        <v>1050</v>
      </c>
      <c r="D235" s="4">
        <v>2100</v>
      </c>
      <c r="E235" t="s">
        <v>6</v>
      </c>
      <c r="F235" t="s">
        <v>590</v>
      </c>
      <c r="G235" s="5">
        <v>1.35</v>
      </c>
      <c r="H235">
        <v>20</v>
      </c>
      <c r="I235">
        <f t="shared" si="32"/>
        <v>27</v>
      </c>
      <c r="J235" t="s">
        <v>449</v>
      </c>
      <c r="K235" s="17"/>
      <c r="L235" s="18"/>
      <c r="M235">
        <f t="shared" si="33"/>
        <v>0</v>
      </c>
      <c r="N235">
        <f t="shared" si="30"/>
      </c>
      <c r="O235">
        <f t="shared" si="31"/>
      </c>
      <c r="P235">
        <f t="shared" si="34"/>
      </c>
      <c r="Q235">
        <v>1</v>
      </c>
      <c r="R235">
        <v>2</v>
      </c>
      <c r="S235" s="17"/>
      <c r="T235" s="18"/>
      <c r="U235">
        <f t="shared" si="35"/>
        <v>0</v>
      </c>
      <c r="V235">
        <f t="shared" si="36"/>
        <v>0</v>
      </c>
      <c r="W235">
        <f t="shared" si="37"/>
        <v>0</v>
      </c>
      <c r="X235">
        <f t="shared" si="38"/>
      </c>
      <c r="Y235" s="19"/>
      <c r="Z235">
        <f t="shared" si="39"/>
        <v>0</v>
      </c>
      <c r="AA235">
        <f t="shared" si="40"/>
        <v>0</v>
      </c>
    </row>
    <row r="236" spans="1:27" ht="13.5">
      <c r="A236">
        <v>231</v>
      </c>
      <c r="B236">
        <v>1</v>
      </c>
      <c r="C236" s="4">
        <v>1050</v>
      </c>
      <c r="D236" s="4">
        <v>2100</v>
      </c>
      <c r="E236" t="s">
        <v>6</v>
      </c>
      <c r="F236" t="s">
        <v>450</v>
      </c>
      <c r="G236" s="5">
        <v>1.4</v>
      </c>
      <c r="H236">
        <v>23</v>
      </c>
      <c r="I236">
        <f t="shared" si="32"/>
        <v>32</v>
      </c>
      <c r="J236" t="s">
        <v>449</v>
      </c>
      <c r="K236" s="17"/>
      <c r="L236" s="18"/>
      <c r="M236">
        <f t="shared" si="33"/>
        <v>0</v>
      </c>
      <c r="N236">
        <f t="shared" si="30"/>
      </c>
      <c r="O236">
        <f t="shared" si="31"/>
      </c>
      <c r="P236">
        <f t="shared" si="34"/>
      </c>
      <c r="Q236">
        <v>1</v>
      </c>
      <c r="R236">
        <v>2</v>
      </c>
      <c r="S236" s="17"/>
      <c r="T236" s="18"/>
      <c r="U236">
        <f t="shared" si="35"/>
        <v>0</v>
      </c>
      <c r="V236">
        <f t="shared" si="36"/>
        <v>0</v>
      </c>
      <c r="W236">
        <f t="shared" si="37"/>
        <v>0</v>
      </c>
      <c r="X236">
        <f t="shared" si="38"/>
      </c>
      <c r="Y236" s="19"/>
      <c r="Z236">
        <f t="shared" si="39"/>
        <v>0</v>
      </c>
      <c r="AA236">
        <f t="shared" si="40"/>
      </c>
    </row>
    <row r="237" spans="1:27" ht="13.5">
      <c r="A237">
        <v>232</v>
      </c>
      <c r="B237">
        <v>1</v>
      </c>
      <c r="C237">
        <v>900</v>
      </c>
      <c r="D237" s="4">
        <v>1700</v>
      </c>
      <c r="E237" t="s">
        <v>11</v>
      </c>
      <c r="F237" t="s">
        <v>155</v>
      </c>
      <c r="G237" s="5">
        <v>1.7</v>
      </c>
      <c r="H237">
        <v>25</v>
      </c>
      <c r="I237">
        <f t="shared" si="32"/>
        <v>42</v>
      </c>
      <c r="J237" t="s">
        <v>410</v>
      </c>
      <c r="K237" s="17"/>
      <c r="L237" s="18"/>
      <c r="M237">
        <f t="shared" si="33"/>
        <v>0</v>
      </c>
      <c r="N237">
        <f t="shared" si="30"/>
      </c>
      <c r="O237">
        <f t="shared" si="31"/>
      </c>
      <c r="P237">
        <f t="shared" si="34"/>
      </c>
      <c r="Q237">
        <v>2</v>
      </c>
      <c r="R237">
        <v>2</v>
      </c>
      <c r="S237" s="17"/>
      <c r="T237" s="18"/>
      <c r="U237">
        <f t="shared" si="35"/>
        <v>0</v>
      </c>
      <c r="V237">
        <f t="shared" si="36"/>
        <v>0</v>
      </c>
      <c r="W237">
        <f t="shared" si="37"/>
        <v>0</v>
      </c>
      <c r="X237">
        <f t="shared" si="38"/>
      </c>
      <c r="Y237" s="19"/>
      <c r="Z237">
        <f t="shared" si="39"/>
        <v>0</v>
      </c>
      <c r="AA237">
        <f t="shared" si="40"/>
      </c>
    </row>
    <row r="238" spans="1:27" ht="13.5">
      <c r="A238">
        <v>233</v>
      </c>
      <c r="B238">
        <v>3</v>
      </c>
      <c r="C238">
        <v>750</v>
      </c>
      <c r="D238" s="4">
        <v>3150</v>
      </c>
      <c r="E238" t="s">
        <v>6</v>
      </c>
      <c r="F238" t="s">
        <v>156</v>
      </c>
      <c r="G238" s="5">
        <v>1.35</v>
      </c>
      <c r="H238">
        <v>12</v>
      </c>
      <c r="I238">
        <f t="shared" si="32"/>
        <v>16</v>
      </c>
      <c r="J238" t="s">
        <v>449</v>
      </c>
      <c r="K238" s="17"/>
      <c r="L238" s="18"/>
      <c r="M238">
        <f t="shared" si="33"/>
        <v>0</v>
      </c>
      <c r="N238">
        <f t="shared" si="30"/>
      </c>
      <c r="O238">
        <f t="shared" si="31"/>
      </c>
      <c r="P238">
        <f t="shared" si="34"/>
      </c>
      <c r="Q238">
        <v>2</v>
      </c>
      <c r="R238">
        <v>1</v>
      </c>
      <c r="S238" s="17"/>
      <c r="T238" s="18"/>
      <c r="U238">
        <f t="shared" si="35"/>
        <v>0</v>
      </c>
      <c r="V238">
        <f t="shared" si="36"/>
        <v>0</v>
      </c>
      <c r="W238">
        <f t="shared" si="37"/>
        <v>0</v>
      </c>
      <c r="X238">
        <f t="shared" si="38"/>
      </c>
      <c r="Y238" s="19"/>
      <c r="Z238">
        <f t="shared" si="39"/>
        <v>0</v>
      </c>
      <c r="AA238">
        <f t="shared" si="40"/>
        <v>0</v>
      </c>
    </row>
    <row r="239" spans="1:27" ht="13.5">
      <c r="A239">
        <v>234</v>
      </c>
      <c r="B239">
        <v>3</v>
      </c>
      <c r="C239" s="4">
        <v>2100</v>
      </c>
      <c r="D239" s="4">
        <v>1800</v>
      </c>
      <c r="E239" t="s">
        <v>6</v>
      </c>
      <c r="F239" t="s">
        <v>157</v>
      </c>
      <c r="G239" s="5">
        <v>1.5</v>
      </c>
      <c r="H239">
        <v>30</v>
      </c>
      <c r="I239">
        <f t="shared" si="32"/>
        <v>45</v>
      </c>
      <c r="J239" t="s">
        <v>444</v>
      </c>
      <c r="K239" s="17"/>
      <c r="L239" s="18"/>
      <c r="M239">
        <f t="shared" si="33"/>
        <v>0</v>
      </c>
      <c r="N239">
        <f t="shared" si="30"/>
      </c>
      <c r="O239">
        <f t="shared" si="31"/>
      </c>
      <c r="P239">
        <f t="shared" si="34"/>
      </c>
      <c r="Q239">
        <v>2</v>
      </c>
      <c r="S239" s="17"/>
      <c r="T239" s="18"/>
      <c r="U239">
        <f t="shared" si="35"/>
      </c>
      <c r="V239">
        <f t="shared" si="36"/>
      </c>
      <c r="W239">
        <f t="shared" si="37"/>
      </c>
      <c r="X239">
        <f t="shared" si="38"/>
      </c>
      <c r="Y239" s="19"/>
      <c r="Z239">
        <f t="shared" si="39"/>
      </c>
      <c r="AA239">
        <f t="shared" si="40"/>
      </c>
    </row>
    <row r="240" spans="1:27" ht="13.5">
      <c r="A240">
        <v>235</v>
      </c>
      <c r="B240">
        <v>1</v>
      </c>
      <c r="C240" s="4">
        <v>1500</v>
      </c>
      <c r="D240" s="4">
        <v>3300</v>
      </c>
      <c r="E240" t="s">
        <v>11</v>
      </c>
      <c r="F240" t="s">
        <v>158</v>
      </c>
      <c r="G240" s="5">
        <v>1.6</v>
      </c>
      <c r="H240">
        <v>31</v>
      </c>
      <c r="I240">
        <f t="shared" si="32"/>
        <v>49</v>
      </c>
      <c r="J240" t="s">
        <v>451</v>
      </c>
      <c r="K240" s="17"/>
      <c r="L240" s="18"/>
      <c r="M240">
        <f t="shared" si="33"/>
        <v>0</v>
      </c>
      <c r="N240">
        <f t="shared" si="30"/>
      </c>
      <c r="O240">
        <f t="shared" si="31"/>
      </c>
      <c r="P240">
        <f t="shared" si="34"/>
      </c>
      <c r="Q240">
        <v>2</v>
      </c>
      <c r="R240">
        <v>2</v>
      </c>
      <c r="S240" s="17"/>
      <c r="T240" s="18"/>
      <c r="U240">
        <f t="shared" si="35"/>
        <v>0</v>
      </c>
      <c r="V240">
        <f t="shared" si="36"/>
        <v>0</v>
      </c>
      <c r="W240">
        <f t="shared" si="37"/>
        <v>0</v>
      </c>
      <c r="X240">
        <f t="shared" si="38"/>
      </c>
      <c r="Y240" s="19"/>
      <c r="Z240">
        <f t="shared" si="39"/>
        <v>0</v>
      </c>
      <c r="AA240">
        <f t="shared" si="40"/>
      </c>
    </row>
    <row r="241" spans="1:27" ht="13.5">
      <c r="A241">
        <v>236</v>
      </c>
      <c r="B241">
        <v>1</v>
      </c>
      <c r="C241" s="4">
        <v>2300</v>
      </c>
      <c r="D241" s="4">
        <v>4150</v>
      </c>
      <c r="E241" t="s">
        <v>11</v>
      </c>
      <c r="F241" t="s">
        <v>159</v>
      </c>
      <c r="G241" s="5">
        <v>1.7</v>
      </c>
      <c r="H241">
        <v>36</v>
      </c>
      <c r="I241">
        <f t="shared" si="32"/>
        <v>61</v>
      </c>
      <c r="J241" t="s">
        <v>452</v>
      </c>
      <c r="K241" s="17"/>
      <c r="L241" s="18"/>
      <c r="M241">
        <f t="shared" si="33"/>
        <v>0</v>
      </c>
      <c r="N241">
        <f t="shared" si="30"/>
      </c>
      <c r="O241">
        <f t="shared" si="31"/>
      </c>
      <c r="P241">
        <f t="shared" si="34"/>
      </c>
      <c r="Q241">
        <v>2</v>
      </c>
      <c r="R241">
        <v>1</v>
      </c>
      <c r="S241" s="17"/>
      <c r="T241" s="18"/>
      <c r="U241">
        <f t="shared" si="35"/>
        <v>0</v>
      </c>
      <c r="V241">
        <f t="shared" si="36"/>
        <v>0</v>
      </c>
      <c r="W241">
        <f t="shared" si="37"/>
        <v>0</v>
      </c>
      <c r="X241">
        <f t="shared" si="38"/>
      </c>
      <c r="Y241" s="19"/>
      <c r="Z241">
        <f t="shared" si="39"/>
        <v>0</v>
      </c>
      <c r="AA241">
        <f t="shared" si="40"/>
      </c>
    </row>
    <row r="242" spans="1:27" ht="13.5">
      <c r="A242">
        <v>237</v>
      </c>
      <c r="B242">
        <v>1</v>
      </c>
      <c r="C242">
        <v>850</v>
      </c>
      <c r="D242" s="4">
        <v>1850</v>
      </c>
      <c r="E242" t="s">
        <v>6</v>
      </c>
      <c r="F242" t="s">
        <v>160</v>
      </c>
      <c r="G242" s="5">
        <v>1.6</v>
      </c>
      <c r="H242">
        <v>24</v>
      </c>
      <c r="I242">
        <f t="shared" si="32"/>
        <v>38</v>
      </c>
      <c r="J242" t="s">
        <v>444</v>
      </c>
      <c r="K242" s="17"/>
      <c r="L242" s="18"/>
      <c r="M242">
        <f t="shared" si="33"/>
        <v>0</v>
      </c>
      <c r="N242">
        <f t="shared" si="30"/>
      </c>
      <c r="O242">
        <f t="shared" si="31"/>
      </c>
      <c r="P242">
        <f t="shared" si="34"/>
      </c>
      <c r="Q242">
        <v>1</v>
      </c>
      <c r="R242">
        <v>1</v>
      </c>
      <c r="S242" s="17"/>
      <c r="T242" s="18"/>
      <c r="U242">
        <f t="shared" si="35"/>
        <v>0</v>
      </c>
      <c r="V242">
        <f t="shared" si="36"/>
        <v>0</v>
      </c>
      <c r="W242">
        <f t="shared" si="37"/>
        <v>0</v>
      </c>
      <c r="X242">
        <f t="shared" si="38"/>
      </c>
      <c r="Y242" s="19"/>
      <c r="Z242">
        <f t="shared" si="39"/>
        <v>0</v>
      </c>
      <c r="AA242">
        <f t="shared" si="40"/>
      </c>
    </row>
    <row r="243" spans="1:27" ht="13.5">
      <c r="A243">
        <v>238</v>
      </c>
      <c r="B243">
        <v>3</v>
      </c>
      <c r="C243" s="4">
        <v>1200</v>
      </c>
      <c r="D243" s="4">
        <v>2700</v>
      </c>
      <c r="E243" t="s">
        <v>6</v>
      </c>
      <c r="F243" t="s">
        <v>161</v>
      </c>
      <c r="G243" s="5">
        <v>1.3</v>
      </c>
      <c r="H243">
        <v>18</v>
      </c>
      <c r="I243">
        <f t="shared" si="32"/>
        <v>23</v>
      </c>
      <c r="J243" t="s">
        <v>444</v>
      </c>
      <c r="K243" s="17"/>
      <c r="L243" s="18"/>
      <c r="M243">
        <f t="shared" si="33"/>
        <v>0</v>
      </c>
      <c r="N243">
        <f t="shared" si="30"/>
      </c>
      <c r="O243">
        <f t="shared" si="31"/>
      </c>
      <c r="P243">
        <f t="shared" si="34"/>
      </c>
      <c r="Q243">
        <v>2</v>
      </c>
      <c r="R243">
        <v>1</v>
      </c>
      <c r="S243" s="17"/>
      <c r="T243" s="18"/>
      <c r="U243">
        <f t="shared" si="35"/>
        <v>0</v>
      </c>
      <c r="V243">
        <f t="shared" si="36"/>
        <v>0</v>
      </c>
      <c r="W243">
        <f t="shared" si="37"/>
        <v>0</v>
      </c>
      <c r="X243">
        <f t="shared" si="38"/>
      </c>
      <c r="Y243" s="19"/>
      <c r="Z243">
        <f t="shared" si="39"/>
        <v>0</v>
      </c>
      <c r="AA243">
        <f t="shared" si="40"/>
        <v>0</v>
      </c>
    </row>
    <row r="244" spans="1:27" ht="13.5">
      <c r="A244">
        <v>239</v>
      </c>
      <c r="B244">
        <v>1</v>
      </c>
      <c r="C244" s="4">
        <v>1200</v>
      </c>
      <c r="D244" s="4">
        <v>2700</v>
      </c>
      <c r="E244" t="s">
        <v>6</v>
      </c>
      <c r="F244" t="s">
        <v>453</v>
      </c>
      <c r="G244" s="5">
        <v>1.5</v>
      </c>
      <c r="H244">
        <v>34</v>
      </c>
      <c r="I244">
        <f t="shared" si="32"/>
        <v>51</v>
      </c>
      <c r="J244" t="s">
        <v>444</v>
      </c>
      <c r="K244" s="17"/>
      <c r="L244" s="18"/>
      <c r="M244">
        <f t="shared" si="33"/>
        <v>0</v>
      </c>
      <c r="N244">
        <f t="shared" si="30"/>
      </c>
      <c r="O244">
        <f t="shared" si="31"/>
      </c>
      <c r="P244">
        <f t="shared" si="34"/>
      </c>
      <c r="Q244">
        <v>2</v>
      </c>
      <c r="R244">
        <v>1</v>
      </c>
      <c r="S244" s="17"/>
      <c r="T244" s="18"/>
      <c r="U244">
        <f t="shared" si="35"/>
        <v>0</v>
      </c>
      <c r="V244">
        <f t="shared" si="36"/>
        <v>0</v>
      </c>
      <c r="W244">
        <f t="shared" si="37"/>
        <v>0</v>
      </c>
      <c r="X244">
        <f t="shared" si="38"/>
      </c>
      <c r="Y244" s="19"/>
      <c r="Z244">
        <f t="shared" si="39"/>
        <v>0</v>
      </c>
      <c r="AA244">
        <f t="shared" si="40"/>
      </c>
    </row>
    <row r="245" spans="1:27" ht="13.5">
      <c r="A245">
        <v>240</v>
      </c>
      <c r="B245">
        <v>1</v>
      </c>
      <c r="C245" s="4">
        <v>1200</v>
      </c>
      <c r="D245" s="4">
        <v>2700</v>
      </c>
      <c r="E245" t="s">
        <v>6</v>
      </c>
      <c r="F245" t="s">
        <v>454</v>
      </c>
      <c r="G245" s="6">
        <v>1.5</v>
      </c>
      <c r="H245">
        <v>31</v>
      </c>
      <c r="I245">
        <f t="shared" si="32"/>
        <v>46</v>
      </c>
      <c r="J245" t="s">
        <v>444</v>
      </c>
      <c r="K245" s="17"/>
      <c r="L245" s="18"/>
      <c r="M245">
        <f t="shared" si="33"/>
        <v>0</v>
      </c>
      <c r="N245">
        <f t="shared" si="30"/>
      </c>
      <c r="O245">
        <f t="shared" si="31"/>
      </c>
      <c r="P245">
        <f t="shared" si="34"/>
      </c>
      <c r="Q245">
        <v>2</v>
      </c>
      <c r="R245">
        <v>1</v>
      </c>
      <c r="S245" s="17"/>
      <c r="T245" s="18"/>
      <c r="U245">
        <f t="shared" si="35"/>
        <v>0</v>
      </c>
      <c r="V245">
        <f t="shared" si="36"/>
        <v>0</v>
      </c>
      <c r="W245">
        <f t="shared" si="37"/>
        <v>0</v>
      </c>
      <c r="X245">
        <f t="shared" si="38"/>
      </c>
      <c r="Y245" s="19"/>
      <c r="Z245">
        <f t="shared" si="39"/>
        <v>0</v>
      </c>
      <c r="AA245">
        <f t="shared" si="40"/>
      </c>
    </row>
    <row r="246" spans="1:27" ht="13.5">
      <c r="A246">
        <v>241</v>
      </c>
      <c r="B246">
        <v>3</v>
      </c>
      <c r="C246">
        <v>900</v>
      </c>
      <c r="D246" s="4">
        <v>3000</v>
      </c>
      <c r="E246" t="s">
        <v>6</v>
      </c>
      <c r="F246" t="s">
        <v>162</v>
      </c>
      <c r="G246" s="5">
        <v>1.35</v>
      </c>
      <c r="H246">
        <v>12</v>
      </c>
      <c r="I246">
        <f t="shared" si="32"/>
        <v>16</v>
      </c>
      <c r="J246" t="s">
        <v>455</v>
      </c>
      <c r="K246" s="17"/>
      <c r="L246" s="18"/>
      <c r="M246">
        <f t="shared" si="33"/>
        <v>0</v>
      </c>
      <c r="N246">
        <f t="shared" si="30"/>
      </c>
      <c r="O246">
        <f t="shared" si="31"/>
      </c>
      <c r="P246">
        <f t="shared" si="34"/>
      </c>
      <c r="Q246">
        <v>1</v>
      </c>
      <c r="R246">
        <v>1</v>
      </c>
      <c r="S246" s="17"/>
      <c r="T246" s="18"/>
      <c r="U246">
        <f t="shared" si="35"/>
        <v>0</v>
      </c>
      <c r="V246">
        <f t="shared" si="36"/>
        <v>0</v>
      </c>
      <c r="W246">
        <f t="shared" si="37"/>
        <v>0</v>
      </c>
      <c r="X246">
        <f t="shared" si="38"/>
      </c>
      <c r="Y246" s="19"/>
      <c r="Z246">
        <f t="shared" si="39"/>
        <v>0</v>
      </c>
      <c r="AA246">
        <f t="shared" si="40"/>
        <v>0</v>
      </c>
    </row>
    <row r="247" spans="1:27" ht="13.5">
      <c r="A247">
        <v>242</v>
      </c>
      <c r="B247">
        <v>1</v>
      </c>
      <c r="C247">
        <v>900</v>
      </c>
      <c r="D247" s="4">
        <v>1950</v>
      </c>
      <c r="E247" t="s">
        <v>6</v>
      </c>
      <c r="F247" t="s">
        <v>163</v>
      </c>
      <c r="G247" s="5">
        <v>1.6</v>
      </c>
      <c r="H247">
        <v>26</v>
      </c>
      <c r="I247">
        <f t="shared" si="32"/>
        <v>41</v>
      </c>
      <c r="J247" t="s">
        <v>444</v>
      </c>
      <c r="K247" s="17"/>
      <c r="L247" s="18"/>
      <c r="M247">
        <f t="shared" si="33"/>
        <v>0</v>
      </c>
      <c r="N247">
        <f t="shared" si="30"/>
      </c>
      <c r="O247">
        <f t="shared" si="31"/>
      </c>
      <c r="P247">
        <f t="shared" si="34"/>
      </c>
      <c r="Q247">
        <v>1</v>
      </c>
      <c r="R247">
        <v>1</v>
      </c>
      <c r="S247" s="17"/>
      <c r="T247" s="18"/>
      <c r="U247">
        <f t="shared" si="35"/>
        <v>0</v>
      </c>
      <c r="V247">
        <f t="shared" si="36"/>
        <v>0</v>
      </c>
      <c r="W247">
        <f t="shared" si="37"/>
        <v>0</v>
      </c>
      <c r="X247">
        <f t="shared" si="38"/>
      </c>
      <c r="Y247" s="19"/>
      <c r="Z247">
        <f t="shared" si="39"/>
        <v>0</v>
      </c>
      <c r="AA247">
        <f t="shared" si="40"/>
      </c>
    </row>
    <row r="248" spans="1:27" ht="13.5">
      <c r="A248">
        <v>243</v>
      </c>
      <c r="B248">
        <v>3</v>
      </c>
      <c r="C248" s="4">
        <v>1500</v>
      </c>
      <c r="D248" s="4">
        <v>3150</v>
      </c>
      <c r="E248" t="s">
        <v>6</v>
      </c>
      <c r="F248" t="s">
        <v>164</v>
      </c>
      <c r="G248" s="5">
        <v>1.4</v>
      </c>
      <c r="H248">
        <v>22</v>
      </c>
      <c r="I248">
        <f t="shared" si="32"/>
        <v>30</v>
      </c>
      <c r="J248" t="s">
        <v>456</v>
      </c>
      <c r="K248" s="17"/>
      <c r="L248" s="18"/>
      <c r="M248">
        <f t="shared" si="33"/>
        <v>0</v>
      </c>
      <c r="N248">
        <f t="shared" si="30"/>
      </c>
      <c r="O248">
        <f t="shared" si="31"/>
      </c>
      <c r="P248">
        <f t="shared" si="34"/>
      </c>
      <c r="Q248">
        <v>2</v>
      </c>
      <c r="R248">
        <v>1</v>
      </c>
      <c r="S248" s="17"/>
      <c r="T248" s="18"/>
      <c r="U248">
        <f t="shared" si="35"/>
        <v>0</v>
      </c>
      <c r="V248">
        <f t="shared" si="36"/>
        <v>0</v>
      </c>
      <c r="W248">
        <f t="shared" si="37"/>
        <v>0</v>
      </c>
      <c r="X248">
        <f t="shared" si="38"/>
      </c>
      <c r="Y248" s="19"/>
      <c r="Z248">
        <f t="shared" si="39"/>
        <v>0</v>
      </c>
      <c r="AA248">
        <f t="shared" si="40"/>
        <v>0</v>
      </c>
    </row>
    <row r="249" spans="1:27" ht="13.5">
      <c r="A249">
        <v>244</v>
      </c>
      <c r="B249">
        <v>3</v>
      </c>
      <c r="C249" s="4">
        <v>1650</v>
      </c>
      <c r="D249" s="4">
        <v>3600</v>
      </c>
      <c r="E249" t="s">
        <v>11</v>
      </c>
      <c r="F249" t="s">
        <v>165</v>
      </c>
      <c r="G249" s="5">
        <v>1.4</v>
      </c>
      <c r="H249">
        <v>25</v>
      </c>
      <c r="I249">
        <f t="shared" si="32"/>
        <v>35</v>
      </c>
      <c r="J249" t="s">
        <v>444</v>
      </c>
      <c r="K249" s="17"/>
      <c r="L249" s="18"/>
      <c r="M249">
        <f t="shared" si="33"/>
        <v>0</v>
      </c>
      <c r="N249">
        <f t="shared" si="30"/>
      </c>
      <c r="O249">
        <f t="shared" si="31"/>
      </c>
      <c r="P249">
        <f t="shared" si="34"/>
      </c>
      <c r="Q249">
        <v>2</v>
      </c>
      <c r="R249">
        <v>1</v>
      </c>
      <c r="S249" s="17"/>
      <c r="T249" s="18"/>
      <c r="U249">
        <f t="shared" si="35"/>
        <v>0</v>
      </c>
      <c r="V249">
        <f t="shared" si="36"/>
        <v>0</v>
      </c>
      <c r="W249">
        <f t="shared" si="37"/>
        <v>0</v>
      </c>
      <c r="X249">
        <f t="shared" si="38"/>
      </c>
      <c r="Y249" s="19"/>
      <c r="Z249">
        <f t="shared" si="39"/>
        <v>0</v>
      </c>
      <c r="AA249">
        <f t="shared" si="40"/>
        <v>0</v>
      </c>
    </row>
    <row r="250" spans="1:27" ht="13.5">
      <c r="A250">
        <v>245</v>
      </c>
      <c r="B250">
        <v>1</v>
      </c>
      <c r="C250" s="4">
        <v>1200</v>
      </c>
      <c r="D250" s="4">
        <v>3150</v>
      </c>
      <c r="E250" t="s">
        <v>11</v>
      </c>
      <c r="F250" t="s">
        <v>166</v>
      </c>
      <c r="G250" s="5">
        <v>1.7</v>
      </c>
      <c r="H250">
        <v>32</v>
      </c>
      <c r="I250">
        <f t="shared" si="32"/>
        <v>54</v>
      </c>
      <c r="J250" t="s">
        <v>374</v>
      </c>
      <c r="K250" s="17"/>
      <c r="L250" s="18"/>
      <c r="M250">
        <f t="shared" si="33"/>
        <v>0</v>
      </c>
      <c r="N250">
        <f t="shared" si="30"/>
      </c>
      <c r="O250">
        <f t="shared" si="31"/>
      </c>
      <c r="P250">
        <f t="shared" si="34"/>
      </c>
      <c r="Q250">
        <v>2</v>
      </c>
      <c r="R250">
        <v>1</v>
      </c>
      <c r="S250" s="17"/>
      <c r="T250" s="18"/>
      <c r="U250">
        <f t="shared" si="35"/>
        <v>0</v>
      </c>
      <c r="V250">
        <f t="shared" si="36"/>
        <v>0</v>
      </c>
      <c r="W250">
        <f t="shared" si="37"/>
        <v>0</v>
      </c>
      <c r="X250">
        <f t="shared" si="38"/>
      </c>
      <c r="Y250" s="19"/>
      <c r="Z250">
        <f t="shared" si="39"/>
        <v>0</v>
      </c>
      <c r="AA250">
        <f t="shared" si="40"/>
      </c>
    </row>
    <row r="251" spans="1:27" ht="13.5">
      <c r="A251">
        <v>246</v>
      </c>
      <c r="B251">
        <v>3</v>
      </c>
      <c r="C251" s="4">
        <v>1350</v>
      </c>
      <c r="D251" s="4">
        <v>2700</v>
      </c>
      <c r="E251" t="s">
        <v>6</v>
      </c>
      <c r="F251" t="s">
        <v>167</v>
      </c>
      <c r="G251" s="5">
        <v>1.35</v>
      </c>
      <c r="H251">
        <v>20</v>
      </c>
      <c r="I251">
        <f t="shared" si="32"/>
        <v>27</v>
      </c>
      <c r="J251" t="s">
        <v>444</v>
      </c>
      <c r="K251" s="17"/>
      <c r="L251" s="18"/>
      <c r="M251">
        <f t="shared" si="33"/>
        <v>0</v>
      </c>
      <c r="N251">
        <f t="shared" si="30"/>
      </c>
      <c r="O251">
        <f t="shared" si="31"/>
      </c>
      <c r="P251">
        <f t="shared" si="34"/>
      </c>
      <c r="Q251">
        <v>2</v>
      </c>
      <c r="R251">
        <v>1</v>
      </c>
      <c r="S251" s="17"/>
      <c r="T251" s="18"/>
      <c r="U251">
        <f t="shared" si="35"/>
        <v>0</v>
      </c>
      <c r="V251">
        <f t="shared" si="36"/>
        <v>0</v>
      </c>
      <c r="W251">
        <f t="shared" si="37"/>
        <v>0</v>
      </c>
      <c r="X251">
        <f t="shared" si="38"/>
      </c>
      <c r="Y251" s="19"/>
      <c r="Z251">
        <f t="shared" si="39"/>
        <v>0</v>
      </c>
      <c r="AA251">
        <f t="shared" si="40"/>
        <v>0</v>
      </c>
    </row>
    <row r="252" spans="1:27" ht="13.5">
      <c r="A252">
        <v>247</v>
      </c>
      <c r="B252">
        <v>1</v>
      </c>
      <c r="C252" s="4">
        <v>1350</v>
      </c>
      <c r="D252" s="4">
        <v>2700</v>
      </c>
      <c r="E252" t="s">
        <v>6</v>
      </c>
      <c r="F252" t="s">
        <v>591</v>
      </c>
      <c r="G252" s="5">
        <v>1.7</v>
      </c>
      <c r="H252">
        <v>45</v>
      </c>
      <c r="I252">
        <f t="shared" si="32"/>
        <v>76</v>
      </c>
      <c r="J252" t="s">
        <v>457</v>
      </c>
      <c r="K252" s="17"/>
      <c r="L252" s="18"/>
      <c r="M252">
        <f t="shared" si="33"/>
        <v>0</v>
      </c>
      <c r="N252">
        <f t="shared" si="30"/>
      </c>
      <c r="O252">
        <f t="shared" si="31"/>
      </c>
      <c r="P252">
        <f t="shared" si="34"/>
      </c>
      <c r="Q252">
        <v>2</v>
      </c>
      <c r="R252">
        <v>1</v>
      </c>
      <c r="S252" s="17"/>
      <c r="T252" s="18"/>
      <c r="U252">
        <f t="shared" si="35"/>
        <v>0</v>
      </c>
      <c r="V252">
        <f t="shared" si="36"/>
        <v>0</v>
      </c>
      <c r="W252">
        <f t="shared" si="37"/>
        <v>0</v>
      </c>
      <c r="X252">
        <f t="shared" si="38"/>
      </c>
      <c r="Y252" s="19"/>
      <c r="Z252">
        <f t="shared" si="39"/>
        <v>0</v>
      </c>
      <c r="AA252">
        <f t="shared" si="40"/>
      </c>
    </row>
    <row r="253" spans="1:27" ht="13.5">
      <c r="A253">
        <v>248</v>
      </c>
      <c r="B253">
        <v>3</v>
      </c>
      <c r="C253" s="4">
        <v>1650</v>
      </c>
      <c r="D253" s="4">
        <v>3150</v>
      </c>
      <c r="E253" t="s">
        <v>6</v>
      </c>
      <c r="F253" t="s">
        <v>168</v>
      </c>
      <c r="G253" s="5">
        <v>1.4</v>
      </c>
      <c r="H253">
        <v>25</v>
      </c>
      <c r="I253">
        <f t="shared" si="32"/>
        <v>35</v>
      </c>
      <c r="J253" t="s">
        <v>444</v>
      </c>
      <c r="K253" s="17"/>
      <c r="L253" s="18"/>
      <c r="M253">
        <f t="shared" si="33"/>
        <v>0</v>
      </c>
      <c r="N253">
        <f t="shared" si="30"/>
      </c>
      <c r="O253">
        <f t="shared" si="31"/>
      </c>
      <c r="P253">
        <f t="shared" si="34"/>
      </c>
      <c r="Q253">
        <v>3</v>
      </c>
      <c r="R253">
        <v>1</v>
      </c>
      <c r="S253" s="17"/>
      <c r="T253" s="18"/>
      <c r="U253">
        <f t="shared" si="35"/>
        <v>0</v>
      </c>
      <c r="V253">
        <f t="shared" si="36"/>
        <v>0</v>
      </c>
      <c r="W253">
        <f t="shared" si="37"/>
        <v>0</v>
      </c>
      <c r="X253">
        <f t="shared" si="38"/>
      </c>
      <c r="Y253" s="19"/>
      <c r="Z253">
        <f t="shared" si="39"/>
        <v>0</v>
      </c>
      <c r="AA253">
        <f t="shared" si="40"/>
        <v>0</v>
      </c>
    </row>
    <row r="254" spans="1:27" ht="13.5">
      <c r="A254">
        <v>249</v>
      </c>
      <c r="B254">
        <v>1</v>
      </c>
      <c r="C254" s="4">
        <v>1200</v>
      </c>
      <c r="D254" s="4">
        <v>2100</v>
      </c>
      <c r="E254" t="s">
        <v>11</v>
      </c>
      <c r="F254" t="s">
        <v>169</v>
      </c>
      <c r="G254" s="5">
        <v>1.8</v>
      </c>
      <c r="H254">
        <v>32</v>
      </c>
      <c r="I254">
        <f t="shared" si="32"/>
        <v>57</v>
      </c>
      <c r="J254" t="s">
        <v>444</v>
      </c>
      <c r="K254" s="17"/>
      <c r="L254" s="18"/>
      <c r="M254">
        <f t="shared" si="33"/>
        <v>0</v>
      </c>
      <c r="N254">
        <f t="shared" si="30"/>
      </c>
      <c r="O254">
        <f t="shared" si="31"/>
      </c>
      <c r="P254">
        <f t="shared" si="34"/>
      </c>
      <c r="Q254">
        <v>3</v>
      </c>
      <c r="R254">
        <v>2</v>
      </c>
      <c r="S254" s="17"/>
      <c r="T254" s="18"/>
      <c r="U254">
        <f t="shared" si="35"/>
        <v>0</v>
      </c>
      <c r="V254">
        <f t="shared" si="36"/>
        <v>0</v>
      </c>
      <c r="W254">
        <f t="shared" si="37"/>
        <v>0</v>
      </c>
      <c r="X254">
        <f t="shared" si="38"/>
      </c>
      <c r="Y254" s="19"/>
      <c r="Z254">
        <f t="shared" si="39"/>
        <v>0</v>
      </c>
      <c r="AA254">
        <f t="shared" si="40"/>
      </c>
    </row>
    <row r="255" spans="1:27" ht="13.5">
      <c r="A255">
        <v>250</v>
      </c>
      <c r="B255">
        <v>3</v>
      </c>
      <c r="C255" s="4">
        <v>3000</v>
      </c>
      <c r="D255" s="4">
        <v>4800</v>
      </c>
      <c r="E255" t="s">
        <v>11</v>
      </c>
      <c r="F255" t="s">
        <v>170</v>
      </c>
      <c r="G255" s="5">
        <v>1.5</v>
      </c>
      <c r="H255">
        <v>28</v>
      </c>
      <c r="I255">
        <f t="shared" si="32"/>
        <v>42</v>
      </c>
      <c r="J255" t="s">
        <v>444</v>
      </c>
      <c r="K255" s="17"/>
      <c r="L255" s="18"/>
      <c r="M255">
        <f t="shared" si="33"/>
        <v>0</v>
      </c>
      <c r="N255">
        <f t="shared" si="30"/>
      </c>
      <c r="O255">
        <f t="shared" si="31"/>
      </c>
      <c r="P255">
        <f t="shared" si="34"/>
      </c>
      <c r="Q255">
        <v>1</v>
      </c>
      <c r="R255">
        <v>1</v>
      </c>
      <c r="S255" s="17"/>
      <c r="T255" s="18"/>
      <c r="U255">
        <f t="shared" si="35"/>
        <v>0</v>
      </c>
      <c r="V255">
        <f t="shared" si="36"/>
        <v>0</v>
      </c>
      <c r="W255">
        <f t="shared" si="37"/>
        <v>0</v>
      </c>
      <c r="X255">
        <f t="shared" si="38"/>
      </c>
      <c r="Y255" s="19"/>
      <c r="Z255">
        <f t="shared" si="39"/>
        <v>0</v>
      </c>
      <c r="AA255">
        <f t="shared" si="40"/>
        <v>0</v>
      </c>
    </row>
    <row r="256" spans="1:27" ht="13.5">
      <c r="A256">
        <v>251</v>
      </c>
      <c r="B256">
        <v>3</v>
      </c>
      <c r="C256" s="4">
        <v>2850</v>
      </c>
      <c r="D256" s="4">
        <v>3150</v>
      </c>
      <c r="E256" t="s">
        <v>11</v>
      </c>
      <c r="F256" t="s">
        <v>171</v>
      </c>
      <c r="G256" s="5">
        <v>1.7</v>
      </c>
      <c r="H256">
        <v>37</v>
      </c>
      <c r="I256">
        <f t="shared" si="32"/>
        <v>62</v>
      </c>
      <c r="J256" t="s">
        <v>357</v>
      </c>
      <c r="K256" s="17"/>
      <c r="L256" s="18"/>
      <c r="M256">
        <f t="shared" si="33"/>
        <v>0</v>
      </c>
      <c r="N256">
        <f t="shared" si="30"/>
      </c>
      <c r="O256">
        <f t="shared" si="31"/>
      </c>
      <c r="P256">
        <f t="shared" si="34"/>
      </c>
      <c r="Q256">
        <v>1</v>
      </c>
      <c r="R256">
        <v>2</v>
      </c>
      <c r="S256" s="17"/>
      <c r="T256" s="18"/>
      <c r="U256">
        <f t="shared" si="35"/>
        <v>0</v>
      </c>
      <c r="V256">
        <f t="shared" si="36"/>
        <v>0</v>
      </c>
      <c r="W256">
        <f t="shared" si="37"/>
        <v>0</v>
      </c>
      <c r="X256">
        <f t="shared" si="38"/>
      </c>
      <c r="Y256" s="19"/>
      <c r="Z256">
        <f t="shared" si="39"/>
        <v>0</v>
      </c>
      <c r="AA256">
        <f t="shared" si="40"/>
        <v>0</v>
      </c>
    </row>
    <row r="257" spans="1:27" ht="13.5">
      <c r="A257">
        <v>252</v>
      </c>
      <c r="B257">
        <v>3</v>
      </c>
      <c r="C257">
        <v>900</v>
      </c>
      <c r="D257" s="4">
        <v>1650</v>
      </c>
      <c r="E257" t="s">
        <v>6</v>
      </c>
      <c r="F257" t="s">
        <v>172</v>
      </c>
      <c r="G257" s="5">
        <v>1.3</v>
      </c>
      <c r="H257">
        <v>14</v>
      </c>
      <c r="I257">
        <f t="shared" si="32"/>
        <v>18</v>
      </c>
      <c r="J257" t="s">
        <v>458</v>
      </c>
      <c r="K257" s="17"/>
      <c r="L257" s="18"/>
      <c r="M257">
        <f t="shared" si="33"/>
        <v>0</v>
      </c>
      <c r="N257">
        <f t="shared" si="30"/>
      </c>
      <c r="O257">
        <f t="shared" si="31"/>
      </c>
      <c r="P257">
        <f t="shared" si="34"/>
      </c>
      <c r="Q257">
        <v>1</v>
      </c>
      <c r="S257" s="17"/>
      <c r="T257" s="18"/>
      <c r="U257">
        <f t="shared" si="35"/>
      </c>
      <c r="V257">
        <f t="shared" si="36"/>
      </c>
      <c r="W257">
        <f t="shared" si="37"/>
      </c>
      <c r="X257">
        <f t="shared" si="38"/>
      </c>
      <c r="Y257" s="19"/>
      <c r="Z257">
        <f t="shared" si="39"/>
      </c>
      <c r="AA257">
        <f t="shared" si="40"/>
      </c>
    </row>
    <row r="258" spans="1:27" ht="13.5">
      <c r="A258">
        <v>253</v>
      </c>
      <c r="B258">
        <v>3</v>
      </c>
      <c r="C258" s="4">
        <v>1200</v>
      </c>
      <c r="D258" s="4">
        <v>3600</v>
      </c>
      <c r="E258" t="s">
        <v>6</v>
      </c>
      <c r="F258" t="s">
        <v>173</v>
      </c>
      <c r="G258" s="5">
        <v>1.6</v>
      </c>
      <c r="H258">
        <v>16</v>
      </c>
      <c r="I258">
        <f t="shared" si="32"/>
        <v>25</v>
      </c>
      <c r="J258" t="s">
        <v>393</v>
      </c>
      <c r="K258" s="17"/>
      <c r="L258" s="18"/>
      <c r="M258">
        <f t="shared" si="33"/>
        <v>0</v>
      </c>
      <c r="N258">
        <f t="shared" si="30"/>
      </c>
      <c r="O258">
        <f t="shared" si="31"/>
      </c>
      <c r="P258">
        <f t="shared" si="34"/>
      </c>
      <c r="Q258">
        <v>2</v>
      </c>
      <c r="R258">
        <v>1</v>
      </c>
      <c r="S258" s="17"/>
      <c r="T258" s="18"/>
      <c r="U258">
        <f t="shared" si="35"/>
        <v>0</v>
      </c>
      <c r="V258">
        <f t="shared" si="36"/>
        <v>0</v>
      </c>
      <c r="W258">
        <f t="shared" si="37"/>
        <v>0</v>
      </c>
      <c r="X258">
        <f t="shared" si="38"/>
      </c>
      <c r="Y258" s="19"/>
      <c r="Z258">
        <f t="shared" si="39"/>
        <v>0</v>
      </c>
      <c r="AA258">
        <f t="shared" si="40"/>
        <v>0</v>
      </c>
    </row>
    <row r="259" spans="1:27" ht="13.5">
      <c r="A259">
        <v>254</v>
      </c>
      <c r="B259">
        <v>1</v>
      </c>
      <c r="C259" s="4">
        <v>1050</v>
      </c>
      <c r="D259" s="4">
        <v>2300</v>
      </c>
      <c r="E259" t="s">
        <v>11</v>
      </c>
      <c r="F259" t="s">
        <v>174</v>
      </c>
      <c r="G259" s="5">
        <v>1.7</v>
      </c>
      <c r="H259">
        <v>28</v>
      </c>
      <c r="I259">
        <f t="shared" si="32"/>
        <v>47</v>
      </c>
      <c r="J259" t="s">
        <v>357</v>
      </c>
      <c r="K259" s="17"/>
      <c r="L259" s="18"/>
      <c r="M259">
        <f t="shared" si="33"/>
        <v>0</v>
      </c>
      <c r="N259">
        <f t="shared" si="30"/>
      </c>
      <c r="O259">
        <f t="shared" si="31"/>
      </c>
      <c r="P259">
        <f t="shared" si="34"/>
      </c>
      <c r="Q259">
        <v>1</v>
      </c>
      <c r="R259">
        <v>2</v>
      </c>
      <c r="S259" s="17"/>
      <c r="T259" s="18"/>
      <c r="U259">
        <f t="shared" si="35"/>
        <v>0</v>
      </c>
      <c r="V259">
        <f t="shared" si="36"/>
        <v>0</v>
      </c>
      <c r="W259">
        <f t="shared" si="37"/>
        <v>0</v>
      </c>
      <c r="X259">
        <f t="shared" si="38"/>
      </c>
      <c r="Y259" s="19"/>
      <c r="Z259">
        <f t="shared" si="39"/>
        <v>0</v>
      </c>
      <c r="AA259">
        <f t="shared" si="40"/>
      </c>
    </row>
    <row r="260" spans="1:27" ht="13.5">
      <c r="A260">
        <v>255</v>
      </c>
      <c r="B260">
        <v>1</v>
      </c>
      <c r="C260" s="4">
        <v>1050</v>
      </c>
      <c r="D260" s="4">
        <v>2300</v>
      </c>
      <c r="E260" t="s">
        <v>11</v>
      </c>
      <c r="F260" t="s">
        <v>459</v>
      </c>
      <c r="G260" s="5">
        <v>1.5</v>
      </c>
      <c r="H260">
        <v>39</v>
      </c>
      <c r="I260">
        <f t="shared" si="32"/>
        <v>58</v>
      </c>
      <c r="J260" t="s">
        <v>357</v>
      </c>
      <c r="K260" s="17"/>
      <c r="L260" s="18"/>
      <c r="M260">
        <f t="shared" si="33"/>
        <v>0</v>
      </c>
      <c r="N260">
        <f t="shared" si="30"/>
      </c>
      <c r="O260">
        <f t="shared" si="31"/>
      </c>
      <c r="P260">
        <f t="shared" si="34"/>
      </c>
      <c r="Q260">
        <v>1</v>
      </c>
      <c r="R260">
        <v>2</v>
      </c>
      <c r="S260" s="17"/>
      <c r="T260" s="18"/>
      <c r="U260">
        <f t="shared" si="35"/>
        <v>0</v>
      </c>
      <c r="V260">
        <f t="shared" si="36"/>
        <v>0</v>
      </c>
      <c r="W260">
        <f t="shared" si="37"/>
        <v>0</v>
      </c>
      <c r="X260">
        <f t="shared" si="38"/>
      </c>
      <c r="Y260" s="19"/>
      <c r="Z260">
        <f t="shared" si="39"/>
        <v>0</v>
      </c>
      <c r="AA260">
        <f t="shared" si="40"/>
      </c>
    </row>
    <row r="261" spans="1:27" ht="13.5">
      <c r="A261">
        <v>256</v>
      </c>
      <c r="B261">
        <v>1</v>
      </c>
      <c r="C261" s="4">
        <v>1050</v>
      </c>
      <c r="D261" s="4">
        <v>2300</v>
      </c>
      <c r="E261" t="s">
        <v>11</v>
      </c>
      <c r="F261" t="s">
        <v>460</v>
      </c>
      <c r="G261" s="5">
        <v>1.5</v>
      </c>
      <c r="H261">
        <v>35</v>
      </c>
      <c r="I261">
        <f t="shared" si="32"/>
        <v>52</v>
      </c>
      <c r="J261" t="s">
        <v>357</v>
      </c>
      <c r="K261" s="17"/>
      <c r="L261" s="18"/>
      <c r="M261">
        <f t="shared" si="33"/>
        <v>0</v>
      </c>
      <c r="N261">
        <f t="shared" si="30"/>
      </c>
      <c r="O261">
        <f t="shared" si="31"/>
      </c>
      <c r="P261">
        <f t="shared" si="34"/>
      </c>
      <c r="Q261">
        <v>1</v>
      </c>
      <c r="R261">
        <v>2</v>
      </c>
      <c r="S261" s="17"/>
      <c r="T261" s="18"/>
      <c r="U261">
        <f t="shared" si="35"/>
        <v>0</v>
      </c>
      <c r="V261">
        <f t="shared" si="36"/>
        <v>0</v>
      </c>
      <c r="W261">
        <f t="shared" si="37"/>
        <v>0</v>
      </c>
      <c r="X261">
        <f t="shared" si="38"/>
      </c>
      <c r="Y261" s="19"/>
      <c r="Z261">
        <f t="shared" si="39"/>
        <v>0</v>
      </c>
      <c r="AA261">
        <f t="shared" si="40"/>
      </c>
    </row>
    <row r="262" spans="1:27" ht="13.5">
      <c r="A262">
        <v>257</v>
      </c>
      <c r="B262">
        <v>1</v>
      </c>
      <c r="C262" s="4">
        <v>1050</v>
      </c>
      <c r="D262" s="4">
        <v>2300</v>
      </c>
      <c r="E262" t="s">
        <v>11</v>
      </c>
      <c r="F262" t="s">
        <v>461</v>
      </c>
      <c r="G262" s="5">
        <v>1.5</v>
      </c>
      <c r="H262">
        <v>37</v>
      </c>
      <c r="I262">
        <f t="shared" si="32"/>
        <v>55</v>
      </c>
      <c r="J262" t="s">
        <v>357</v>
      </c>
      <c r="K262" s="17"/>
      <c r="L262" s="18"/>
      <c r="M262">
        <f t="shared" si="33"/>
        <v>0</v>
      </c>
      <c r="N262">
        <f t="shared" si="30"/>
      </c>
      <c r="O262">
        <f t="shared" si="31"/>
      </c>
      <c r="P262">
        <f t="shared" si="34"/>
      </c>
      <c r="Q262">
        <v>1</v>
      </c>
      <c r="R262">
        <v>2</v>
      </c>
      <c r="S262" s="17"/>
      <c r="T262" s="18"/>
      <c r="U262">
        <f t="shared" si="35"/>
        <v>0</v>
      </c>
      <c r="V262">
        <f t="shared" si="36"/>
        <v>0</v>
      </c>
      <c r="W262">
        <f t="shared" si="37"/>
        <v>0</v>
      </c>
      <c r="X262">
        <f t="shared" si="38"/>
      </c>
      <c r="Y262" s="19"/>
      <c r="Z262">
        <f t="shared" si="39"/>
        <v>0</v>
      </c>
      <c r="AA262">
        <f t="shared" si="40"/>
      </c>
    </row>
    <row r="263" spans="1:27" ht="13.5">
      <c r="A263">
        <v>258</v>
      </c>
      <c r="B263">
        <v>3</v>
      </c>
      <c r="C263" s="4">
        <v>1500</v>
      </c>
      <c r="D263" s="4">
        <v>3450</v>
      </c>
      <c r="E263" t="s">
        <v>6</v>
      </c>
      <c r="F263" t="s">
        <v>175</v>
      </c>
      <c r="G263" s="5">
        <v>1.35</v>
      </c>
      <c r="H263">
        <v>25</v>
      </c>
      <c r="I263">
        <f t="shared" si="32"/>
        <v>33</v>
      </c>
      <c r="J263" t="s">
        <v>357</v>
      </c>
      <c r="K263" s="17"/>
      <c r="L263" s="18"/>
      <c r="M263">
        <f aca="true" t="shared" si="41" ref="M263:M326">$B263*$K263*$L263</f>
        <v>0</v>
      </c>
      <c r="N263">
        <f t="shared" si="30"/>
      </c>
      <c r="O263">
        <f t="shared" si="31"/>
      </c>
      <c r="P263">
        <f aca="true" t="shared" si="42" ref="P263:P326">IF($L263="","",IF($N263=0,"",ROUNDUP($N263/$L263*20,0)))</f>
      </c>
      <c r="Q263">
        <v>1</v>
      </c>
      <c r="R263">
        <v>1</v>
      </c>
      <c r="S263" s="17"/>
      <c r="T263" s="18"/>
      <c r="U263">
        <f aca="true" t="shared" si="43" ref="U263:U326">IF($R263="","",IF(($Y$3+$Z$3*25)&lt;50,$S263*$T263,ROUNDDOWN($S263+$S263*($Y$3-50)/100+$S263*$Z$3*25/100,0)*$T263))</f>
        <v>0</v>
      </c>
      <c r="V263">
        <f aca="true" t="shared" si="44" ref="V263:V326">IF($R263="","",ROUNDDOWN($T263*$G263,0)-$T263)</f>
        <v>0</v>
      </c>
      <c r="W263">
        <f aca="true" t="shared" si="45" ref="W263:W326">IF($V263="","",IF($V263=0,$U263,IF(($Y$3+$Z$3*25)&lt;50,$S263*($T263+$V263),ROUNDDOWN($S263+$S263*($Y$3-50)/100+$S263*$Z$3*25/100,0)*($T263+$V263))))</f>
        <v>0</v>
      </c>
      <c r="X263">
        <f aca="true" t="shared" si="46" ref="X263:X326">IF($T263="","",IF($V263=0,"",ROUNDUP($V263/$T263*1000/75,0)))</f>
      </c>
      <c r="Y263" s="19"/>
      <c r="Z263">
        <f aca="true" t="shared" si="47" ref="Z263:Z326">IF($R263="","",IF($Y263="",$W263,$W263+ROUNDDOWN($Y263+$Y263*($Y$3-50)/100+$Y263*$Z$3*25/100,0)))</f>
        <v>0</v>
      </c>
      <c r="AA263">
        <f aca="true" t="shared" si="48" ref="AA263:AA326">IF($U263="","",IF($B263=1,"",IF(($Y$3+$AA$3*2)&lt;50,$S263*$T263+$Y263,ROUNDDOWN($S263+$S263*($Y$3-50)/100+$S263*$AA$3*2/100,0)*$T263+ROUNDDOWN($Y263+$Y263*($Y$3-50)/100+$Y263*$AA$3*2/100,0))))</f>
        <v>0</v>
      </c>
    </row>
    <row r="264" spans="1:27" ht="13.5">
      <c r="A264">
        <v>259</v>
      </c>
      <c r="B264">
        <v>1</v>
      </c>
      <c r="C264" s="4">
        <v>1500</v>
      </c>
      <c r="D264" s="4">
        <v>3450</v>
      </c>
      <c r="E264" t="s">
        <v>6</v>
      </c>
      <c r="F264" t="s">
        <v>592</v>
      </c>
      <c r="G264" s="5">
        <v>1.5</v>
      </c>
      <c r="H264">
        <v>42</v>
      </c>
      <c r="I264">
        <f t="shared" si="32"/>
        <v>63</v>
      </c>
      <c r="J264" t="s">
        <v>357</v>
      </c>
      <c r="K264" s="17"/>
      <c r="L264" s="18"/>
      <c r="M264">
        <f t="shared" si="41"/>
        <v>0</v>
      </c>
      <c r="N264">
        <f t="shared" si="30"/>
      </c>
      <c r="O264">
        <f t="shared" si="31"/>
      </c>
      <c r="P264">
        <f t="shared" si="42"/>
      </c>
      <c r="Q264">
        <v>2</v>
      </c>
      <c r="R264">
        <v>1</v>
      </c>
      <c r="S264" s="17"/>
      <c r="T264" s="18"/>
      <c r="U264">
        <f t="shared" si="43"/>
        <v>0</v>
      </c>
      <c r="V264">
        <f t="shared" si="44"/>
        <v>0</v>
      </c>
      <c r="W264">
        <f t="shared" si="45"/>
        <v>0</v>
      </c>
      <c r="X264">
        <f t="shared" si="46"/>
      </c>
      <c r="Y264" s="19"/>
      <c r="Z264">
        <f t="shared" si="47"/>
        <v>0</v>
      </c>
      <c r="AA264">
        <f t="shared" si="48"/>
      </c>
    </row>
    <row r="265" spans="1:27" ht="13.5">
      <c r="A265">
        <v>260</v>
      </c>
      <c r="B265">
        <v>1</v>
      </c>
      <c r="C265" s="4">
        <v>1300</v>
      </c>
      <c r="D265" s="4">
        <v>2200</v>
      </c>
      <c r="E265" t="s">
        <v>11</v>
      </c>
      <c r="F265" t="s">
        <v>176</v>
      </c>
      <c r="G265" s="5">
        <v>1.8</v>
      </c>
      <c r="H265">
        <v>34</v>
      </c>
      <c r="I265">
        <f t="shared" si="32"/>
        <v>61</v>
      </c>
      <c r="J265" t="s">
        <v>385</v>
      </c>
      <c r="K265" s="17"/>
      <c r="L265" s="18"/>
      <c r="M265">
        <f t="shared" si="41"/>
        <v>0</v>
      </c>
      <c r="N265">
        <f t="shared" si="30"/>
      </c>
      <c r="O265">
        <f t="shared" si="31"/>
      </c>
      <c r="P265">
        <f t="shared" si="42"/>
      </c>
      <c r="Q265">
        <v>2</v>
      </c>
      <c r="R265">
        <v>1</v>
      </c>
      <c r="S265" s="17"/>
      <c r="T265" s="18"/>
      <c r="U265">
        <f t="shared" si="43"/>
        <v>0</v>
      </c>
      <c r="V265">
        <f t="shared" si="44"/>
        <v>0</v>
      </c>
      <c r="W265">
        <f t="shared" si="45"/>
        <v>0</v>
      </c>
      <c r="X265">
        <f t="shared" si="46"/>
      </c>
      <c r="Y265" s="19"/>
      <c r="Z265">
        <f t="shared" si="47"/>
        <v>0</v>
      </c>
      <c r="AA265">
        <f t="shared" si="48"/>
      </c>
    </row>
    <row r="266" spans="1:27" ht="13.5">
      <c r="A266">
        <v>261</v>
      </c>
      <c r="B266">
        <v>1</v>
      </c>
      <c r="C266" s="4">
        <v>1300</v>
      </c>
      <c r="D266" s="4">
        <v>2200</v>
      </c>
      <c r="E266" t="s">
        <v>11</v>
      </c>
      <c r="F266" t="s">
        <v>593</v>
      </c>
      <c r="G266" s="5">
        <v>1.6</v>
      </c>
      <c r="H266">
        <v>34</v>
      </c>
      <c r="I266">
        <f t="shared" si="32"/>
        <v>54</v>
      </c>
      <c r="J266" t="s">
        <v>385</v>
      </c>
      <c r="K266" s="17"/>
      <c r="L266" s="18"/>
      <c r="M266">
        <f t="shared" si="41"/>
        <v>0</v>
      </c>
      <c r="N266">
        <f t="shared" si="30"/>
      </c>
      <c r="O266">
        <f t="shared" si="31"/>
      </c>
      <c r="P266">
        <f t="shared" si="42"/>
      </c>
      <c r="Q266">
        <v>2</v>
      </c>
      <c r="R266">
        <v>1</v>
      </c>
      <c r="S266" s="17"/>
      <c r="T266" s="18"/>
      <c r="U266">
        <f t="shared" si="43"/>
        <v>0</v>
      </c>
      <c r="V266">
        <f t="shared" si="44"/>
        <v>0</v>
      </c>
      <c r="W266">
        <f t="shared" si="45"/>
        <v>0</v>
      </c>
      <c r="X266">
        <f t="shared" si="46"/>
      </c>
      <c r="Y266" s="19"/>
      <c r="Z266">
        <f t="shared" si="47"/>
        <v>0</v>
      </c>
      <c r="AA266">
        <f t="shared" si="48"/>
      </c>
    </row>
    <row r="267" spans="1:27" ht="13.5">
      <c r="A267">
        <v>262</v>
      </c>
      <c r="B267">
        <v>1</v>
      </c>
      <c r="C267" s="4">
        <v>1300</v>
      </c>
      <c r="D267" s="4">
        <v>2200</v>
      </c>
      <c r="E267" t="s">
        <v>11</v>
      </c>
      <c r="F267" t="s">
        <v>594</v>
      </c>
      <c r="G267" s="5">
        <v>1.6</v>
      </c>
      <c r="H267">
        <v>37</v>
      </c>
      <c r="I267">
        <f t="shared" si="32"/>
        <v>59</v>
      </c>
      <c r="J267" t="s">
        <v>385</v>
      </c>
      <c r="K267" s="17"/>
      <c r="L267" s="18"/>
      <c r="M267">
        <f t="shared" si="41"/>
        <v>0</v>
      </c>
      <c r="N267">
        <f t="shared" si="30"/>
      </c>
      <c r="O267">
        <f t="shared" si="31"/>
      </c>
      <c r="P267">
        <f t="shared" si="42"/>
      </c>
      <c r="Q267">
        <v>2</v>
      </c>
      <c r="R267">
        <v>1</v>
      </c>
      <c r="S267" s="17"/>
      <c r="T267" s="18"/>
      <c r="U267">
        <f t="shared" si="43"/>
        <v>0</v>
      </c>
      <c r="V267">
        <f t="shared" si="44"/>
        <v>0</v>
      </c>
      <c r="W267">
        <f t="shared" si="45"/>
        <v>0</v>
      </c>
      <c r="X267">
        <f t="shared" si="46"/>
      </c>
      <c r="Y267" s="19"/>
      <c r="Z267">
        <f t="shared" si="47"/>
        <v>0</v>
      </c>
      <c r="AA267">
        <f t="shared" si="48"/>
      </c>
    </row>
    <row r="268" spans="1:27" ht="13.5">
      <c r="A268">
        <v>263</v>
      </c>
      <c r="B268">
        <v>1</v>
      </c>
      <c r="C268" s="4">
        <v>1300</v>
      </c>
      <c r="D268" s="4">
        <v>2200</v>
      </c>
      <c r="E268" t="s">
        <v>11</v>
      </c>
      <c r="F268" t="s">
        <v>595</v>
      </c>
      <c r="G268" s="5">
        <v>1.6</v>
      </c>
      <c r="H268">
        <v>38</v>
      </c>
      <c r="I268">
        <f t="shared" si="32"/>
        <v>60</v>
      </c>
      <c r="J268" t="s">
        <v>385</v>
      </c>
      <c r="K268" s="17"/>
      <c r="L268" s="18"/>
      <c r="M268">
        <f t="shared" si="41"/>
        <v>0</v>
      </c>
      <c r="N268">
        <f t="shared" si="30"/>
      </c>
      <c r="O268">
        <f t="shared" si="31"/>
      </c>
      <c r="P268">
        <f t="shared" si="42"/>
      </c>
      <c r="Q268">
        <v>2</v>
      </c>
      <c r="R268">
        <v>1</v>
      </c>
      <c r="S268" s="17"/>
      <c r="T268" s="18"/>
      <c r="U268">
        <f t="shared" si="43"/>
        <v>0</v>
      </c>
      <c r="V268">
        <f t="shared" si="44"/>
        <v>0</v>
      </c>
      <c r="W268">
        <f t="shared" si="45"/>
        <v>0</v>
      </c>
      <c r="X268">
        <f t="shared" si="46"/>
      </c>
      <c r="Y268" s="19"/>
      <c r="Z268">
        <f t="shared" si="47"/>
        <v>0</v>
      </c>
      <c r="AA268">
        <f t="shared" si="48"/>
      </c>
    </row>
    <row r="269" spans="1:27" ht="13.5">
      <c r="A269">
        <v>264</v>
      </c>
      <c r="B269">
        <v>1</v>
      </c>
      <c r="C269" s="4">
        <v>1000</v>
      </c>
      <c r="D269" s="4">
        <v>2650</v>
      </c>
      <c r="E269" t="s">
        <v>11</v>
      </c>
      <c r="F269" t="s">
        <v>177</v>
      </c>
      <c r="G269" s="5">
        <v>1.65</v>
      </c>
      <c r="H269">
        <v>27</v>
      </c>
      <c r="I269">
        <f t="shared" si="32"/>
        <v>44</v>
      </c>
      <c r="J269" t="s">
        <v>355</v>
      </c>
      <c r="K269" s="17"/>
      <c r="L269" s="18"/>
      <c r="M269">
        <f t="shared" si="41"/>
        <v>0</v>
      </c>
      <c r="N269">
        <f t="shared" si="30"/>
      </c>
      <c r="O269">
        <f t="shared" si="31"/>
      </c>
      <c r="P269">
        <f t="shared" si="42"/>
      </c>
      <c r="Q269">
        <v>3</v>
      </c>
      <c r="R269">
        <v>1</v>
      </c>
      <c r="S269" s="17"/>
      <c r="T269" s="18"/>
      <c r="U269">
        <f t="shared" si="43"/>
        <v>0</v>
      </c>
      <c r="V269">
        <f t="shared" si="44"/>
        <v>0</v>
      </c>
      <c r="W269">
        <f t="shared" si="45"/>
        <v>0</v>
      </c>
      <c r="X269">
        <f t="shared" si="46"/>
      </c>
      <c r="Y269" s="19"/>
      <c r="Z269">
        <f t="shared" si="47"/>
        <v>0</v>
      </c>
      <c r="AA269">
        <f t="shared" si="48"/>
      </c>
    </row>
    <row r="270" spans="1:27" ht="13.5">
      <c r="A270">
        <v>265</v>
      </c>
      <c r="B270">
        <v>3</v>
      </c>
      <c r="C270">
        <v>1.95</v>
      </c>
      <c r="D270" s="4">
        <v>3600</v>
      </c>
      <c r="E270" t="s">
        <v>11</v>
      </c>
      <c r="F270" t="s">
        <v>178</v>
      </c>
      <c r="G270" s="5">
        <v>1.4</v>
      </c>
      <c r="H270">
        <v>30</v>
      </c>
      <c r="I270">
        <f t="shared" si="32"/>
        <v>42</v>
      </c>
      <c r="J270" t="s">
        <v>359</v>
      </c>
      <c r="K270" s="17"/>
      <c r="L270" s="18"/>
      <c r="M270">
        <f t="shared" si="41"/>
        <v>0</v>
      </c>
      <c r="N270">
        <f t="shared" si="30"/>
      </c>
      <c r="O270">
        <f t="shared" si="31"/>
      </c>
      <c r="P270">
        <f t="shared" si="42"/>
      </c>
      <c r="Q270">
        <v>2</v>
      </c>
      <c r="R270">
        <v>2</v>
      </c>
      <c r="S270" s="17"/>
      <c r="T270" s="18"/>
      <c r="U270">
        <f t="shared" si="43"/>
        <v>0</v>
      </c>
      <c r="V270">
        <f t="shared" si="44"/>
        <v>0</v>
      </c>
      <c r="W270">
        <f t="shared" si="45"/>
        <v>0</v>
      </c>
      <c r="X270">
        <f t="shared" si="46"/>
      </c>
      <c r="Y270" s="19"/>
      <c r="Z270">
        <f t="shared" si="47"/>
        <v>0</v>
      </c>
      <c r="AA270">
        <f t="shared" si="48"/>
        <v>0</v>
      </c>
    </row>
    <row r="271" spans="1:27" ht="13.5">
      <c r="A271">
        <v>266</v>
      </c>
      <c r="B271">
        <v>1</v>
      </c>
      <c r="C271" s="4">
        <v>1250</v>
      </c>
      <c r="D271" s="4">
        <v>2650</v>
      </c>
      <c r="E271" t="s">
        <v>11</v>
      </c>
      <c r="F271" t="s">
        <v>179</v>
      </c>
      <c r="G271" s="5">
        <v>1.6</v>
      </c>
      <c r="H271">
        <v>36</v>
      </c>
      <c r="I271">
        <f t="shared" si="32"/>
        <v>57</v>
      </c>
      <c r="J271" t="s">
        <v>357</v>
      </c>
      <c r="K271" s="17"/>
      <c r="L271" s="18"/>
      <c r="M271">
        <f t="shared" si="41"/>
        <v>0</v>
      </c>
      <c r="N271">
        <f t="shared" si="30"/>
      </c>
      <c r="O271">
        <f t="shared" si="31"/>
      </c>
      <c r="P271">
        <f t="shared" si="42"/>
      </c>
      <c r="Q271">
        <v>2</v>
      </c>
      <c r="R271">
        <v>2</v>
      </c>
      <c r="S271" s="17"/>
      <c r="T271" s="18"/>
      <c r="U271">
        <f t="shared" si="43"/>
        <v>0</v>
      </c>
      <c r="V271">
        <f t="shared" si="44"/>
        <v>0</v>
      </c>
      <c r="W271">
        <f t="shared" si="45"/>
        <v>0</v>
      </c>
      <c r="X271">
        <f t="shared" si="46"/>
      </c>
      <c r="Y271" s="19"/>
      <c r="Z271">
        <f t="shared" si="47"/>
        <v>0</v>
      </c>
      <c r="AA271">
        <f t="shared" si="48"/>
      </c>
    </row>
    <row r="272" spans="1:27" ht="13.5">
      <c r="A272">
        <v>267</v>
      </c>
      <c r="B272">
        <v>1</v>
      </c>
      <c r="C272" s="4">
        <v>1250</v>
      </c>
      <c r="D272" s="4">
        <v>2650</v>
      </c>
      <c r="E272" t="s">
        <v>11</v>
      </c>
      <c r="F272" t="s">
        <v>596</v>
      </c>
      <c r="G272" s="5">
        <v>1.6</v>
      </c>
      <c r="H272">
        <v>38</v>
      </c>
      <c r="I272">
        <f t="shared" si="32"/>
        <v>60</v>
      </c>
      <c r="J272" t="s">
        <v>357</v>
      </c>
      <c r="K272" s="17"/>
      <c r="L272" s="18"/>
      <c r="M272">
        <f t="shared" si="41"/>
        <v>0</v>
      </c>
      <c r="N272">
        <f t="shared" si="30"/>
      </c>
      <c r="O272">
        <f t="shared" si="31"/>
      </c>
      <c r="P272">
        <f t="shared" si="42"/>
      </c>
      <c r="Q272">
        <v>2</v>
      </c>
      <c r="R272">
        <v>2</v>
      </c>
      <c r="S272" s="17"/>
      <c r="T272" s="18"/>
      <c r="U272">
        <f t="shared" si="43"/>
        <v>0</v>
      </c>
      <c r="V272">
        <f t="shared" si="44"/>
        <v>0</v>
      </c>
      <c r="W272">
        <f t="shared" si="45"/>
        <v>0</v>
      </c>
      <c r="X272">
        <f t="shared" si="46"/>
      </c>
      <c r="Y272" s="19"/>
      <c r="Z272">
        <f t="shared" si="47"/>
        <v>0</v>
      </c>
      <c r="AA272">
        <f t="shared" si="48"/>
      </c>
    </row>
    <row r="273" spans="1:27" ht="13.5">
      <c r="A273">
        <v>268</v>
      </c>
      <c r="B273">
        <v>1</v>
      </c>
      <c r="C273" s="4">
        <v>1200</v>
      </c>
      <c r="D273" s="4">
        <v>2850</v>
      </c>
      <c r="E273" t="s">
        <v>11</v>
      </c>
      <c r="F273" t="s">
        <v>180</v>
      </c>
      <c r="G273" s="5">
        <v>1.6</v>
      </c>
      <c r="H273">
        <v>35</v>
      </c>
      <c r="I273">
        <f t="shared" si="32"/>
        <v>56</v>
      </c>
      <c r="J273" t="s">
        <v>418</v>
      </c>
      <c r="K273" s="17"/>
      <c r="L273" s="18"/>
      <c r="M273">
        <f t="shared" si="41"/>
        <v>0</v>
      </c>
      <c r="N273">
        <f t="shared" si="30"/>
      </c>
      <c r="O273">
        <f t="shared" si="31"/>
      </c>
      <c r="P273">
        <f t="shared" si="42"/>
      </c>
      <c r="Q273">
        <v>2</v>
      </c>
      <c r="R273">
        <v>1</v>
      </c>
      <c r="S273" s="17"/>
      <c r="T273" s="18"/>
      <c r="U273">
        <f t="shared" si="43"/>
        <v>0</v>
      </c>
      <c r="V273">
        <f t="shared" si="44"/>
        <v>0</v>
      </c>
      <c r="W273">
        <f t="shared" si="45"/>
        <v>0</v>
      </c>
      <c r="X273">
        <f t="shared" si="46"/>
      </c>
      <c r="Y273" s="19"/>
      <c r="Z273">
        <f t="shared" si="47"/>
        <v>0</v>
      </c>
      <c r="AA273">
        <f t="shared" si="48"/>
      </c>
    </row>
    <row r="274" spans="1:27" ht="13.5">
      <c r="A274">
        <v>269</v>
      </c>
      <c r="B274">
        <v>1</v>
      </c>
      <c r="C274" s="4">
        <v>1400</v>
      </c>
      <c r="D274" s="4">
        <v>2750</v>
      </c>
      <c r="E274" t="s">
        <v>11</v>
      </c>
      <c r="F274" t="s">
        <v>181</v>
      </c>
      <c r="G274" s="5">
        <v>1.8</v>
      </c>
      <c r="H274">
        <v>37</v>
      </c>
      <c r="I274">
        <f t="shared" si="32"/>
        <v>66</v>
      </c>
      <c r="J274" t="s">
        <v>357</v>
      </c>
      <c r="K274" s="17"/>
      <c r="L274" s="18"/>
      <c r="M274">
        <f t="shared" si="41"/>
        <v>0</v>
      </c>
      <c r="N274">
        <f t="shared" si="30"/>
      </c>
      <c r="O274">
        <f t="shared" si="31"/>
      </c>
      <c r="P274">
        <f t="shared" si="42"/>
      </c>
      <c r="Q274">
        <v>2</v>
      </c>
      <c r="R274">
        <v>2</v>
      </c>
      <c r="S274" s="17"/>
      <c r="T274" s="18"/>
      <c r="U274">
        <f t="shared" si="43"/>
        <v>0</v>
      </c>
      <c r="V274">
        <f t="shared" si="44"/>
        <v>0</v>
      </c>
      <c r="W274">
        <f t="shared" si="45"/>
        <v>0</v>
      </c>
      <c r="X274">
        <f t="shared" si="46"/>
      </c>
      <c r="Y274" s="19"/>
      <c r="Z274">
        <f t="shared" si="47"/>
        <v>0</v>
      </c>
      <c r="AA274">
        <f t="shared" si="48"/>
      </c>
    </row>
    <row r="275" spans="1:27" ht="13.5">
      <c r="A275">
        <v>270</v>
      </c>
      <c r="B275">
        <v>1</v>
      </c>
      <c r="C275" s="4">
        <v>3650</v>
      </c>
      <c r="D275" s="4">
        <v>6150</v>
      </c>
      <c r="E275" t="s">
        <v>11</v>
      </c>
      <c r="F275" t="s">
        <v>182</v>
      </c>
      <c r="G275" s="5">
        <v>1.95</v>
      </c>
      <c r="H275">
        <v>64</v>
      </c>
      <c r="I275">
        <f t="shared" si="32"/>
        <v>124</v>
      </c>
      <c r="J275" t="s">
        <v>357</v>
      </c>
      <c r="K275" s="17"/>
      <c r="L275" s="18"/>
      <c r="M275">
        <f t="shared" si="41"/>
        <v>0</v>
      </c>
      <c r="N275">
        <f t="shared" si="30"/>
      </c>
      <c r="O275">
        <f t="shared" si="31"/>
      </c>
      <c r="P275">
        <f t="shared" si="42"/>
      </c>
      <c r="Q275">
        <v>3</v>
      </c>
      <c r="R275">
        <v>1</v>
      </c>
      <c r="S275" s="17"/>
      <c r="T275" s="18"/>
      <c r="U275">
        <f t="shared" si="43"/>
        <v>0</v>
      </c>
      <c r="V275">
        <f t="shared" si="44"/>
        <v>0</v>
      </c>
      <c r="W275">
        <f t="shared" si="45"/>
        <v>0</v>
      </c>
      <c r="X275">
        <f t="shared" si="46"/>
      </c>
      <c r="Y275" s="19"/>
      <c r="Z275">
        <f t="shared" si="47"/>
        <v>0</v>
      </c>
      <c r="AA275">
        <f t="shared" si="48"/>
      </c>
    </row>
    <row r="276" spans="1:27" ht="13.5">
      <c r="A276">
        <v>271</v>
      </c>
      <c r="B276">
        <v>1</v>
      </c>
      <c r="C276" s="4">
        <v>1000</v>
      </c>
      <c r="D276" s="4">
        <v>2400</v>
      </c>
      <c r="E276" t="s">
        <v>11</v>
      </c>
      <c r="F276" t="s">
        <v>183</v>
      </c>
      <c r="G276" s="5">
        <v>1.7</v>
      </c>
      <c r="H276">
        <v>27</v>
      </c>
      <c r="I276">
        <f t="shared" si="32"/>
        <v>45</v>
      </c>
      <c r="J276" t="s">
        <v>463</v>
      </c>
      <c r="K276" s="17"/>
      <c r="L276" s="18"/>
      <c r="M276">
        <f t="shared" si="41"/>
        <v>0</v>
      </c>
      <c r="N276">
        <f t="shared" si="30"/>
      </c>
      <c r="O276">
        <f t="shared" si="31"/>
      </c>
      <c r="P276">
        <f t="shared" si="42"/>
      </c>
      <c r="Q276">
        <v>1</v>
      </c>
      <c r="R276">
        <v>2</v>
      </c>
      <c r="S276" s="17"/>
      <c r="T276" s="18"/>
      <c r="U276">
        <f t="shared" si="43"/>
        <v>0</v>
      </c>
      <c r="V276">
        <f t="shared" si="44"/>
        <v>0</v>
      </c>
      <c r="W276">
        <f t="shared" si="45"/>
        <v>0</v>
      </c>
      <c r="X276">
        <f t="shared" si="46"/>
      </c>
      <c r="Y276" s="19"/>
      <c r="Z276">
        <f t="shared" si="47"/>
        <v>0</v>
      </c>
      <c r="AA276">
        <f t="shared" si="48"/>
      </c>
    </row>
    <row r="277" spans="1:27" ht="13.5">
      <c r="A277">
        <v>272</v>
      </c>
      <c r="B277">
        <v>1</v>
      </c>
      <c r="C277" s="4">
        <v>1000</v>
      </c>
      <c r="D277" s="4">
        <v>2400</v>
      </c>
      <c r="E277" t="s">
        <v>11</v>
      </c>
      <c r="F277" t="s">
        <v>464</v>
      </c>
      <c r="G277" s="5">
        <v>1.5</v>
      </c>
      <c r="H277">
        <v>38</v>
      </c>
      <c r="I277">
        <f t="shared" si="32"/>
        <v>57</v>
      </c>
      <c r="J277" t="s">
        <v>463</v>
      </c>
      <c r="K277" s="17"/>
      <c r="L277" s="18"/>
      <c r="M277">
        <f t="shared" si="41"/>
        <v>0</v>
      </c>
      <c r="N277">
        <f t="shared" si="30"/>
      </c>
      <c r="O277">
        <f t="shared" si="31"/>
      </c>
      <c r="P277">
        <f t="shared" si="42"/>
      </c>
      <c r="Q277">
        <v>1</v>
      </c>
      <c r="R277">
        <v>2</v>
      </c>
      <c r="S277" s="17"/>
      <c r="T277" s="18"/>
      <c r="U277">
        <f t="shared" si="43"/>
        <v>0</v>
      </c>
      <c r="V277">
        <f t="shared" si="44"/>
        <v>0</v>
      </c>
      <c r="W277">
        <f t="shared" si="45"/>
        <v>0</v>
      </c>
      <c r="X277">
        <f t="shared" si="46"/>
      </c>
      <c r="Y277" s="19"/>
      <c r="Z277">
        <f t="shared" si="47"/>
        <v>0</v>
      </c>
      <c r="AA277">
        <f t="shared" si="48"/>
      </c>
    </row>
    <row r="278" spans="1:27" ht="13.5">
      <c r="A278">
        <v>273</v>
      </c>
      <c r="B278">
        <v>1</v>
      </c>
      <c r="C278" s="4">
        <v>1000</v>
      </c>
      <c r="D278" s="4">
        <v>2400</v>
      </c>
      <c r="E278" t="s">
        <v>11</v>
      </c>
      <c r="F278" t="s">
        <v>465</v>
      </c>
      <c r="G278" s="5">
        <v>1.5</v>
      </c>
      <c r="H278">
        <v>34</v>
      </c>
      <c r="I278">
        <f t="shared" si="32"/>
        <v>51</v>
      </c>
      <c r="J278" t="s">
        <v>463</v>
      </c>
      <c r="K278" s="17"/>
      <c r="L278" s="18"/>
      <c r="M278">
        <f t="shared" si="41"/>
        <v>0</v>
      </c>
      <c r="N278">
        <f t="shared" si="30"/>
      </c>
      <c r="O278">
        <f t="shared" si="31"/>
      </c>
      <c r="P278">
        <f t="shared" si="42"/>
      </c>
      <c r="Q278">
        <v>1</v>
      </c>
      <c r="R278">
        <v>2</v>
      </c>
      <c r="S278" s="17"/>
      <c r="T278" s="18"/>
      <c r="U278">
        <f t="shared" si="43"/>
        <v>0</v>
      </c>
      <c r="V278">
        <f t="shared" si="44"/>
        <v>0</v>
      </c>
      <c r="W278">
        <f t="shared" si="45"/>
        <v>0</v>
      </c>
      <c r="X278">
        <f t="shared" si="46"/>
      </c>
      <c r="Y278" s="19"/>
      <c r="Z278">
        <f t="shared" si="47"/>
        <v>0</v>
      </c>
      <c r="AA278">
        <f t="shared" si="48"/>
      </c>
    </row>
    <row r="279" spans="1:27" ht="13.5">
      <c r="A279">
        <v>274</v>
      </c>
      <c r="B279">
        <v>1</v>
      </c>
      <c r="C279" s="4">
        <v>1000</v>
      </c>
      <c r="D279" s="4">
        <v>2400</v>
      </c>
      <c r="E279" t="s">
        <v>11</v>
      </c>
      <c r="F279" t="s">
        <v>466</v>
      </c>
      <c r="G279" s="5">
        <v>1.5</v>
      </c>
      <c r="H279">
        <v>36</v>
      </c>
      <c r="I279">
        <f t="shared" si="32"/>
        <v>54</v>
      </c>
      <c r="J279" t="s">
        <v>463</v>
      </c>
      <c r="K279" s="17"/>
      <c r="L279" s="18"/>
      <c r="M279">
        <f t="shared" si="41"/>
        <v>0</v>
      </c>
      <c r="N279">
        <f t="shared" si="30"/>
      </c>
      <c r="O279">
        <f t="shared" si="31"/>
      </c>
      <c r="P279">
        <f t="shared" si="42"/>
      </c>
      <c r="Q279">
        <v>1</v>
      </c>
      <c r="R279">
        <v>2</v>
      </c>
      <c r="S279" s="17"/>
      <c r="T279" s="18"/>
      <c r="U279">
        <f t="shared" si="43"/>
        <v>0</v>
      </c>
      <c r="V279">
        <f t="shared" si="44"/>
        <v>0</v>
      </c>
      <c r="W279">
        <f t="shared" si="45"/>
        <v>0</v>
      </c>
      <c r="X279">
        <f t="shared" si="46"/>
      </c>
      <c r="Y279" s="19"/>
      <c r="Z279">
        <f t="shared" si="47"/>
        <v>0</v>
      </c>
      <c r="AA279">
        <f t="shared" si="48"/>
      </c>
    </row>
    <row r="280" spans="1:27" ht="13.5">
      <c r="A280">
        <v>275</v>
      </c>
      <c r="B280">
        <v>3</v>
      </c>
      <c r="C280" s="4">
        <v>1650</v>
      </c>
      <c r="D280" s="4">
        <v>3600</v>
      </c>
      <c r="E280" t="s">
        <v>6</v>
      </c>
      <c r="F280" t="s">
        <v>184</v>
      </c>
      <c r="G280" s="5">
        <v>1.35</v>
      </c>
      <c r="H280">
        <v>26</v>
      </c>
      <c r="I280">
        <f t="shared" si="32"/>
        <v>35</v>
      </c>
      <c r="J280" t="s">
        <v>463</v>
      </c>
      <c r="K280" s="17"/>
      <c r="L280" s="18"/>
      <c r="M280">
        <f t="shared" si="41"/>
        <v>0</v>
      </c>
      <c r="N280">
        <f t="shared" si="30"/>
      </c>
      <c r="O280">
        <f t="shared" si="31"/>
      </c>
      <c r="P280">
        <f t="shared" si="42"/>
      </c>
      <c r="Q280">
        <v>1</v>
      </c>
      <c r="R280">
        <v>1</v>
      </c>
      <c r="S280" s="17"/>
      <c r="T280" s="18"/>
      <c r="U280">
        <f t="shared" si="43"/>
        <v>0</v>
      </c>
      <c r="V280">
        <f t="shared" si="44"/>
        <v>0</v>
      </c>
      <c r="W280">
        <f t="shared" si="45"/>
        <v>0</v>
      </c>
      <c r="X280">
        <f t="shared" si="46"/>
      </c>
      <c r="Y280" s="19"/>
      <c r="Z280">
        <f t="shared" si="47"/>
        <v>0</v>
      </c>
      <c r="AA280">
        <f t="shared" si="48"/>
        <v>0</v>
      </c>
    </row>
    <row r="281" spans="1:27" ht="13.5">
      <c r="A281">
        <v>276</v>
      </c>
      <c r="B281">
        <v>1</v>
      </c>
      <c r="C281" s="4">
        <v>1350</v>
      </c>
      <c r="D281" s="4">
        <v>2300</v>
      </c>
      <c r="E281" t="s">
        <v>11</v>
      </c>
      <c r="F281" t="s">
        <v>185</v>
      </c>
      <c r="G281" s="5">
        <v>1.7</v>
      </c>
      <c r="H281">
        <v>36</v>
      </c>
      <c r="I281">
        <f t="shared" si="32"/>
        <v>61</v>
      </c>
      <c r="J281" t="s">
        <v>467</v>
      </c>
      <c r="K281" s="17"/>
      <c r="L281" s="18"/>
      <c r="M281">
        <f t="shared" si="41"/>
        <v>0</v>
      </c>
      <c r="N281">
        <f t="shared" si="30"/>
      </c>
      <c r="O281">
        <f t="shared" si="31"/>
      </c>
      <c r="P281">
        <f t="shared" si="42"/>
      </c>
      <c r="Q281">
        <v>2</v>
      </c>
      <c r="R281">
        <v>2</v>
      </c>
      <c r="S281" s="17"/>
      <c r="T281" s="18"/>
      <c r="U281">
        <f t="shared" si="43"/>
        <v>0</v>
      </c>
      <c r="V281">
        <f t="shared" si="44"/>
        <v>0</v>
      </c>
      <c r="W281">
        <f t="shared" si="45"/>
        <v>0</v>
      </c>
      <c r="X281">
        <f t="shared" si="46"/>
      </c>
      <c r="Y281" s="19"/>
      <c r="Z281">
        <f t="shared" si="47"/>
        <v>0</v>
      </c>
      <c r="AA281">
        <f t="shared" si="48"/>
      </c>
    </row>
    <row r="282" spans="1:27" ht="13.5">
      <c r="A282">
        <v>277</v>
      </c>
      <c r="B282">
        <v>1</v>
      </c>
      <c r="C282" s="4">
        <v>1350</v>
      </c>
      <c r="D282" s="4">
        <v>2300</v>
      </c>
      <c r="E282" t="s">
        <v>11</v>
      </c>
      <c r="F282" t="s">
        <v>468</v>
      </c>
      <c r="G282" s="5">
        <v>1.6</v>
      </c>
      <c r="H282">
        <v>36</v>
      </c>
      <c r="I282">
        <f t="shared" si="32"/>
        <v>57</v>
      </c>
      <c r="J282" t="s">
        <v>467</v>
      </c>
      <c r="K282" s="17"/>
      <c r="L282" s="18"/>
      <c r="M282">
        <f t="shared" si="41"/>
        <v>0</v>
      </c>
      <c r="N282">
        <f t="shared" si="30"/>
      </c>
      <c r="O282">
        <f t="shared" si="31"/>
      </c>
      <c r="P282">
        <f t="shared" si="42"/>
      </c>
      <c r="Q282">
        <v>2</v>
      </c>
      <c r="R282">
        <v>2</v>
      </c>
      <c r="S282" s="17"/>
      <c r="T282" s="18"/>
      <c r="U282">
        <f t="shared" si="43"/>
        <v>0</v>
      </c>
      <c r="V282">
        <f t="shared" si="44"/>
        <v>0</v>
      </c>
      <c r="W282">
        <f t="shared" si="45"/>
        <v>0</v>
      </c>
      <c r="X282">
        <f t="shared" si="46"/>
      </c>
      <c r="Y282" s="19"/>
      <c r="Z282">
        <f t="shared" si="47"/>
        <v>0</v>
      </c>
      <c r="AA282">
        <f t="shared" si="48"/>
      </c>
    </row>
    <row r="283" spans="1:27" ht="13.5">
      <c r="A283">
        <v>278</v>
      </c>
      <c r="B283">
        <v>1</v>
      </c>
      <c r="C283" s="4">
        <v>1350</v>
      </c>
      <c r="D283" s="4">
        <v>2300</v>
      </c>
      <c r="E283" t="s">
        <v>11</v>
      </c>
      <c r="F283" t="s">
        <v>469</v>
      </c>
      <c r="G283" s="5">
        <v>1.6</v>
      </c>
      <c r="H283">
        <v>39</v>
      </c>
      <c r="I283">
        <f t="shared" si="32"/>
        <v>62</v>
      </c>
      <c r="J283" t="s">
        <v>467</v>
      </c>
      <c r="K283" s="17"/>
      <c r="L283" s="18"/>
      <c r="M283">
        <f t="shared" si="41"/>
        <v>0</v>
      </c>
      <c r="N283">
        <f t="shared" si="30"/>
      </c>
      <c r="O283">
        <f t="shared" si="31"/>
      </c>
      <c r="P283">
        <f t="shared" si="42"/>
      </c>
      <c r="Q283">
        <v>2</v>
      </c>
      <c r="R283">
        <v>2</v>
      </c>
      <c r="S283" s="17"/>
      <c r="T283" s="18"/>
      <c r="U283">
        <f t="shared" si="43"/>
        <v>0</v>
      </c>
      <c r="V283">
        <f t="shared" si="44"/>
        <v>0</v>
      </c>
      <c r="W283">
        <f t="shared" si="45"/>
        <v>0</v>
      </c>
      <c r="X283">
        <f t="shared" si="46"/>
      </c>
      <c r="Y283" s="19"/>
      <c r="Z283">
        <f t="shared" si="47"/>
        <v>0</v>
      </c>
      <c r="AA283">
        <f t="shared" si="48"/>
      </c>
    </row>
    <row r="284" spans="1:27" ht="13.5">
      <c r="A284">
        <v>279</v>
      </c>
      <c r="B284">
        <v>1</v>
      </c>
      <c r="C284" s="4">
        <v>1350</v>
      </c>
      <c r="D284" s="4">
        <v>2300</v>
      </c>
      <c r="E284" t="s">
        <v>11</v>
      </c>
      <c r="F284" t="s">
        <v>470</v>
      </c>
      <c r="G284" s="5">
        <v>1.6</v>
      </c>
      <c r="H284">
        <v>40</v>
      </c>
      <c r="I284">
        <f t="shared" si="32"/>
        <v>64</v>
      </c>
      <c r="J284" t="s">
        <v>467</v>
      </c>
      <c r="K284" s="17"/>
      <c r="L284" s="18"/>
      <c r="M284">
        <f t="shared" si="41"/>
        <v>0</v>
      </c>
      <c r="N284">
        <f t="shared" si="30"/>
      </c>
      <c r="O284">
        <f t="shared" si="31"/>
      </c>
      <c r="P284">
        <f t="shared" si="42"/>
      </c>
      <c r="Q284">
        <v>2</v>
      </c>
      <c r="R284">
        <v>2</v>
      </c>
      <c r="S284" s="17"/>
      <c r="T284" s="18"/>
      <c r="U284">
        <f t="shared" si="43"/>
        <v>0</v>
      </c>
      <c r="V284">
        <f t="shared" si="44"/>
        <v>0</v>
      </c>
      <c r="W284">
        <f t="shared" si="45"/>
        <v>0</v>
      </c>
      <c r="X284">
        <f t="shared" si="46"/>
      </c>
      <c r="Y284" s="19"/>
      <c r="Z284">
        <f t="shared" si="47"/>
        <v>0</v>
      </c>
      <c r="AA284">
        <f t="shared" si="48"/>
      </c>
    </row>
    <row r="285" spans="1:27" ht="13.5">
      <c r="A285">
        <v>280</v>
      </c>
      <c r="B285">
        <v>1</v>
      </c>
      <c r="C285" s="4">
        <v>1000</v>
      </c>
      <c r="D285" s="4">
        <v>2750</v>
      </c>
      <c r="E285" t="s">
        <v>11</v>
      </c>
      <c r="F285" t="s">
        <v>186</v>
      </c>
      <c r="G285" s="5">
        <v>1.65</v>
      </c>
      <c r="H285">
        <v>28</v>
      </c>
      <c r="I285">
        <f t="shared" si="32"/>
        <v>46</v>
      </c>
      <c r="J285" t="s">
        <v>383</v>
      </c>
      <c r="K285" s="17"/>
      <c r="L285" s="18"/>
      <c r="M285">
        <f t="shared" si="41"/>
        <v>0</v>
      </c>
      <c r="N285">
        <f t="shared" si="30"/>
      </c>
      <c r="O285">
        <f t="shared" si="31"/>
      </c>
      <c r="P285">
        <f t="shared" si="42"/>
      </c>
      <c r="Q285">
        <v>1</v>
      </c>
      <c r="R285">
        <v>2</v>
      </c>
      <c r="S285" s="17"/>
      <c r="T285" s="18"/>
      <c r="U285">
        <f t="shared" si="43"/>
        <v>0</v>
      </c>
      <c r="V285">
        <f t="shared" si="44"/>
        <v>0</v>
      </c>
      <c r="W285">
        <f t="shared" si="45"/>
        <v>0</v>
      </c>
      <c r="X285">
        <f t="shared" si="46"/>
      </c>
      <c r="Y285" s="19"/>
      <c r="Z285">
        <f t="shared" si="47"/>
        <v>0</v>
      </c>
      <c r="AA285">
        <f t="shared" si="48"/>
      </c>
    </row>
    <row r="286" spans="1:27" ht="13.5">
      <c r="A286">
        <v>281</v>
      </c>
      <c r="B286">
        <v>3</v>
      </c>
      <c r="C286" s="4">
        <v>1950</v>
      </c>
      <c r="D286" s="4">
        <v>3900</v>
      </c>
      <c r="E286" t="s">
        <v>11</v>
      </c>
      <c r="F286" t="s">
        <v>187</v>
      </c>
      <c r="G286" s="5">
        <v>1.4</v>
      </c>
      <c r="H286">
        <v>31</v>
      </c>
      <c r="I286">
        <f t="shared" si="32"/>
        <v>43</v>
      </c>
      <c r="J286" t="s">
        <v>463</v>
      </c>
      <c r="K286" s="17"/>
      <c r="L286" s="18"/>
      <c r="M286">
        <f t="shared" si="41"/>
        <v>0</v>
      </c>
      <c r="N286">
        <f t="shared" si="30"/>
      </c>
      <c r="O286">
        <f t="shared" si="31"/>
      </c>
      <c r="P286">
        <f t="shared" si="42"/>
      </c>
      <c r="Q286">
        <v>1</v>
      </c>
      <c r="R286">
        <v>1</v>
      </c>
      <c r="S286" s="17"/>
      <c r="T286" s="18"/>
      <c r="U286">
        <f t="shared" si="43"/>
        <v>0</v>
      </c>
      <c r="V286">
        <f t="shared" si="44"/>
        <v>0</v>
      </c>
      <c r="W286">
        <f t="shared" si="45"/>
        <v>0</v>
      </c>
      <c r="X286">
        <f t="shared" si="46"/>
      </c>
      <c r="Y286" s="19"/>
      <c r="Z286">
        <f t="shared" si="47"/>
        <v>0</v>
      </c>
      <c r="AA286">
        <f t="shared" si="48"/>
        <v>0</v>
      </c>
    </row>
    <row r="287" spans="1:27" ht="13.5">
      <c r="A287">
        <v>282</v>
      </c>
      <c r="B287">
        <v>1</v>
      </c>
      <c r="C287" s="4">
        <v>1250</v>
      </c>
      <c r="D287" s="4">
        <v>2750</v>
      </c>
      <c r="E287" t="s">
        <v>11</v>
      </c>
      <c r="F287" t="s">
        <v>188</v>
      </c>
      <c r="G287" s="5">
        <v>1.6</v>
      </c>
      <c r="H287">
        <v>37</v>
      </c>
      <c r="I287">
        <f t="shared" si="32"/>
        <v>59</v>
      </c>
      <c r="J287" t="s">
        <v>463</v>
      </c>
      <c r="K287" s="17"/>
      <c r="L287" s="18"/>
      <c r="M287">
        <f t="shared" si="41"/>
        <v>0</v>
      </c>
      <c r="N287">
        <f t="shared" si="30"/>
      </c>
      <c r="O287">
        <f t="shared" si="31"/>
      </c>
      <c r="P287">
        <f t="shared" si="42"/>
      </c>
      <c r="Q287">
        <v>2</v>
      </c>
      <c r="R287">
        <v>1</v>
      </c>
      <c r="S287" s="17"/>
      <c r="T287" s="18"/>
      <c r="U287">
        <f t="shared" si="43"/>
        <v>0</v>
      </c>
      <c r="V287">
        <f t="shared" si="44"/>
        <v>0</v>
      </c>
      <c r="W287">
        <f t="shared" si="45"/>
        <v>0</v>
      </c>
      <c r="X287">
        <f t="shared" si="46"/>
      </c>
      <c r="Y287" s="19"/>
      <c r="Z287">
        <f t="shared" si="47"/>
        <v>0</v>
      </c>
      <c r="AA287">
        <f t="shared" si="48"/>
      </c>
    </row>
    <row r="288" spans="1:27" ht="13.5">
      <c r="A288">
        <v>283</v>
      </c>
      <c r="B288">
        <v>1</v>
      </c>
      <c r="C288" s="4">
        <v>1250</v>
      </c>
      <c r="D288" s="4">
        <v>2750</v>
      </c>
      <c r="E288" t="s">
        <v>11</v>
      </c>
      <c r="F288" t="s">
        <v>471</v>
      </c>
      <c r="G288" s="5">
        <v>1.6</v>
      </c>
      <c r="H288">
        <v>39</v>
      </c>
      <c r="I288">
        <f t="shared" si="32"/>
        <v>62</v>
      </c>
      <c r="J288" t="s">
        <v>463</v>
      </c>
      <c r="K288" s="17"/>
      <c r="L288" s="18"/>
      <c r="M288">
        <f t="shared" si="41"/>
        <v>0</v>
      </c>
      <c r="N288">
        <f t="shared" si="30"/>
      </c>
      <c r="O288">
        <f t="shared" si="31"/>
      </c>
      <c r="P288">
        <f t="shared" si="42"/>
      </c>
      <c r="Q288">
        <v>2</v>
      </c>
      <c r="R288">
        <v>1</v>
      </c>
      <c r="S288" s="17"/>
      <c r="T288" s="18"/>
      <c r="U288">
        <f t="shared" si="43"/>
        <v>0</v>
      </c>
      <c r="V288">
        <f t="shared" si="44"/>
        <v>0</v>
      </c>
      <c r="W288">
        <f t="shared" si="45"/>
        <v>0</v>
      </c>
      <c r="X288">
        <f t="shared" si="46"/>
      </c>
      <c r="Y288" s="19"/>
      <c r="Z288">
        <f t="shared" si="47"/>
        <v>0</v>
      </c>
      <c r="AA288">
        <f t="shared" si="48"/>
      </c>
    </row>
    <row r="289" spans="1:27" ht="13.5">
      <c r="A289">
        <v>284</v>
      </c>
      <c r="B289">
        <v>1</v>
      </c>
      <c r="C289" s="4">
        <v>1400</v>
      </c>
      <c r="D289" s="4">
        <v>3350</v>
      </c>
      <c r="E289" t="s">
        <v>11</v>
      </c>
      <c r="F289" t="s">
        <v>189</v>
      </c>
      <c r="G289" s="5">
        <v>1.6</v>
      </c>
      <c r="H289">
        <v>41</v>
      </c>
      <c r="I289">
        <f t="shared" si="32"/>
        <v>65</v>
      </c>
      <c r="J289" t="s">
        <v>463</v>
      </c>
      <c r="K289" s="17"/>
      <c r="L289" s="18"/>
      <c r="M289">
        <f t="shared" si="41"/>
        <v>0</v>
      </c>
      <c r="N289">
        <f t="shared" si="30"/>
      </c>
      <c r="O289">
        <f t="shared" si="31"/>
      </c>
      <c r="P289">
        <f t="shared" si="42"/>
      </c>
      <c r="Q289">
        <v>2</v>
      </c>
      <c r="R289">
        <v>1</v>
      </c>
      <c r="S289" s="17"/>
      <c r="T289" s="18"/>
      <c r="U289">
        <f t="shared" si="43"/>
        <v>0</v>
      </c>
      <c r="V289">
        <f t="shared" si="44"/>
        <v>0</v>
      </c>
      <c r="W289">
        <f t="shared" si="45"/>
        <v>0</v>
      </c>
      <c r="X289">
        <f t="shared" si="46"/>
      </c>
      <c r="Y289" s="19"/>
      <c r="Z289">
        <f t="shared" si="47"/>
        <v>0</v>
      </c>
      <c r="AA289">
        <f t="shared" si="48"/>
      </c>
    </row>
    <row r="290" spans="1:27" ht="13.5">
      <c r="A290">
        <v>285</v>
      </c>
      <c r="B290">
        <v>1</v>
      </c>
      <c r="C290">
        <v>700</v>
      </c>
      <c r="D290" s="4">
        <v>4000</v>
      </c>
      <c r="E290" t="s">
        <v>11</v>
      </c>
      <c r="F290" t="s">
        <v>190</v>
      </c>
      <c r="G290" s="5">
        <v>1.6</v>
      </c>
      <c r="H290">
        <v>13</v>
      </c>
      <c r="I290">
        <f t="shared" si="32"/>
        <v>20</v>
      </c>
      <c r="J290" t="s">
        <v>472</v>
      </c>
      <c r="K290" s="17"/>
      <c r="L290" s="18"/>
      <c r="M290">
        <f t="shared" si="41"/>
        <v>0</v>
      </c>
      <c r="N290">
        <f t="shared" si="30"/>
      </c>
      <c r="O290">
        <f t="shared" si="31"/>
      </c>
      <c r="P290">
        <f t="shared" si="42"/>
      </c>
      <c r="Q290">
        <v>2</v>
      </c>
      <c r="S290" s="17"/>
      <c r="T290" s="18"/>
      <c r="U290">
        <f t="shared" si="43"/>
      </c>
      <c r="V290">
        <f t="shared" si="44"/>
      </c>
      <c r="W290">
        <f t="shared" si="45"/>
      </c>
      <c r="X290">
        <f t="shared" si="46"/>
      </c>
      <c r="Y290" s="19"/>
      <c r="Z290">
        <f t="shared" si="47"/>
      </c>
      <c r="AA290">
        <f t="shared" si="48"/>
      </c>
    </row>
    <row r="291" spans="1:27" ht="13.5">
      <c r="A291">
        <v>286</v>
      </c>
      <c r="B291">
        <v>3</v>
      </c>
      <c r="C291" s="4">
        <v>2250</v>
      </c>
      <c r="D291" s="4">
        <v>4050</v>
      </c>
      <c r="E291" t="s">
        <v>11</v>
      </c>
      <c r="F291" t="s">
        <v>191</v>
      </c>
      <c r="G291" s="5">
        <v>1.45</v>
      </c>
      <c r="H291">
        <v>27</v>
      </c>
      <c r="I291">
        <f t="shared" si="32"/>
        <v>39</v>
      </c>
      <c r="J291" t="s">
        <v>357</v>
      </c>
      <c r="K291" s="17"/>
      <c r="L291" s="18"/>
      <c r="M291">
        <f t="shared" si="41"/>
        <v>0</v>
      </c>
      <c r="N291">
        <f t="shared" si="30"/>
      </c>
      <c r="O291">
        <f t="shared" si="31"/>
      </c>
      <c r="P291">
        <f t="shared" si="42"/>
      </c>
      <c r="Q291">
        <v>1</v>
      </c>
      <c r="R291">
        <v>2</v>
      </c>
      <c r="S291" s="17"/>
      <c r="T291" s="18"/>
      <c r="U291">
        <f t="shared" si="43"/>
        <v>0</v>
      </c>
      <c r="V291">
        <f t="shared" si="44"/>
        <v>0</v>
      </c>
      <c r="W291">
        <f t="shared" si="45"/>
        <v>0</v>
      </c>
      <c r="X291">
        <f t="shared" si="46"/>
      </c>
      <c r="Y291" s="19"/>
      <c r="Z291">
        <f t="shared" si="47"/>
        <v>0</v>
      </c>
      <c r="AA291">
        <f t="shared" si="48"/>
        <v>0</v>
      </c>
    </row>
    <row r="292" spans="1:27" ht="13.5">
      <c r="A292">
        <v>287</v>
      </c>
      <c r="B292">
        <v>3</v>
      </c>
      <c r="C292" s="4">
        <v>2550</v>
      </c>
      <c r="D292" s="4">
        <v>4500</v>
      </c>
      <c r="E292" t="s">
        <v>11</v>
      </c>
      <c r="F292" t="s">
        <v>192</v>
      </c>
      <c r="G292" s="5">
        <v>1.5</v>
      </c>
      <c r="H292">
        <v>30</v>
      </c>
      <c r="I292">
        <f t="shared" si="32"/>
        <v>45</v>
      </c>
      <c r="J292" t="s">
        <v>357</v>
      </c>
      <c r="K292" s="17"/>
      <c r="L292" s="18"/>
      <c r="M292">
        <f t="shared" si="41"/>
        <v>0</v>
      </c>
      <c r="N292">
        <f t="shared" si="30"/>
      </c>
      <c r="O292">
        <f t="shared" si="31"/>
      </c>
      <c r="P292">
        <f t="shared" si="42"/>
      </c>
      <c r="Q292">
        <v>2</v>
      </c>
      <c r="R292">
        <v>2</v>
      </c>
      <c r="S292" s="17"/>
      <c r="T292" s="18"/>
      <c r="U292">
        <f t="shared" si="43"/>
        <v>0</v>
      </c>
      <c r="V292">
        <f t="shared" si="44"/>
        <v>0</v>
      </c>
      <c r="W292">
        <f t="shared" si="45"/>
        <v>0</v>
      </c>
      <c r="X292">
        <f t="shared" si="46"/>
      </c>
      <c r="Y292" s="19"/>
      <c r="Z292">
        <f t="shared" si="47"/>
        <v>0</v>
      </c>
      <c r="AA292">
        <f t="shared" si="48"/>
        <v>0</v>
      </c>
    </row>
    <row r="293" spans="1:27" ht="13.5">
      <c r="A293">
        <v>288</v>
      </c>
      <c r="B293">
        <v>1</v>
      </c>
      <c r="C293" s="4">
        <v>2650</v>
      </c>
      <c r="D293" s="4">
        <v>3600</v>
      </c>
      <c r="E293" t="s">
        <v>11</v>
      </c>
      <c r="F293" t="s">
        <v>193</v>
      </c>
      <c r="G293" s="5">
        <v>1.8</v>
      </c>
      <c r="H293">
        <v>43</v>
      </c>
      <c r="I293">
        <f t="shared" si="32"/>
        <v>77</v>
      </c>
      <c r="J293" t="s">
        <v>473</v>
      </c>
      <c r="K293" s="17"/>
      <c r="L293" s="18"/>
      <c r="M293">
        <f t="shared" si="41"/>
        <v>0</v>
      </c>
      <c r="N293">
        <f aca="true" t="shared" si="49" ref="N293:N347">IF($L293="","",ROUNDDOWN($L293*$G293,0)-$L293)</f>
      </c>
      <c r="O293">
        <f aca="true" t="shared" si="50" ref="O293:O347">IF($N293=0,"",IF($N293="","",$M293+$K293*$N293))</f>
      </c>
      <c r="P293">
        <f t="shared" si="42"/>
      </c>
      <c r="Q293">
        <v>3</v>
      </c>
      <c r="R293">
        <v>1</v>
      </c>
      <c r="S293" s="17"/>
      <c r="T293" s="18"/>
      <c r="U293">
        <f t="shared" si="43"/>
        <v>0</v>
      </c>
      <c r="V293">
        <f t="shared" si="44"/>
        <v>0</v>
      </c>
      <c r="W293">
        <f t="shared" si="45"/>
        <v>0</v>
      </c>
      <c r="X293">
        <f t="shared" si="46"/>
      </c>
      <c r="Y293" s="19"/>
      <c r="Z293">
        <f t="shared" si="47"/>
        <v>0</v>
      </c>
      <c r="AA293">
        <f t="shared" si="48"/>
      </c>
    </row>
    <row r="294" spans="1:27" ht="13.5">
      <c r="A294">
        <v>289</v>
      </c>
      <c r="B294">
        <v>3</v>
      </c>
      <c r="C294" s="4">
        <v>1200</v>
      </c>
      <c r="D294" s="4">
        <v>2250</v>
      </c>
      <c r="E294" t="s">
        <v>6</v>
      </c>
      <c r="F294" t="s">
        <v>194</v>
      </c>
      <c r="G294" s="5">
        <v>1.3</v>
      </c>
      <c r="H294">
        <v>18</v>
      </c>
      <c r="I294">
        <f t="shared" si="32"/>
        <v>23</v>
      </c>
      <c r="J294" t="s">
        <v>474</v>
      </c>
      <c r="K294" s="17"/>
      <c r="L294" s="18"/>
      <c r="M294">
        <f t="shared" si="41"/>
        <v>0</v>
      </c>
      <c r="N294">
        <f t="shared" si="49"/>
      </c>
      <c r="O294">
        <f t="shared" si="50"/>
      </c>
      <c r="P294">
        <f t="shared" si="42"/>
      </c>
      <c r="Q294">
        <v>1</v>
      </c>
      <c r="R294">
        <v>2</v>
      </c>
      <c r="S294" s="17"/>
      <c r="T294" s="18"/>
      <c r="U294">
        <f t="shared" si="43"/>
        <v>0</v>
      </c>
      <c r="V294">
        <f t="shared" si="44"/>
        <v>0</v>
      </c>
      <c r="W294">
        <f t="shared" si="45"/>
        <v>0</v>
      </c>
      <c r="X294">
        <f t="shared" si="46"/>
      </c>
      <c r="Y294" s="19"/>
      <c r="Z294">
        <f t="shared" si="47"/>
        <v>0</v>
      </c>
      <c r="AA294">
        <f t="shared" si="48"/>
        <v>0</v>
      </c>
    </row>
    <row r="295" spans="1:27" ht="13.5">
      <c r="A295">
        <v>290</v>
      </c>
      <c r="B295">
        <v>1</v>
      </c>
      <c r="C295" s="4">
        <v>2850</v>
      </c>
      <c r="D295" s="4">
        <v>5150</v>
      </c>
      <c r="E295" t="s">
        <v>11</v>
      </c>
      <c r="F295" t="s">
        <v>195</v>
      </c>
      <c r="G295" s="6">
        <v>1.8</v>
      </c>
      <c r="H295">
        <v>40</v>
      </c>
      <c r="I295">
        <f aca="true" t="shared" si="51" ref="I295:I347">IF($H295="","",ROUNDDOWN($H295*$G295,0))</f>
        <v>72</v>
      </c>
      <c r="J295" t="s">
        <v>445</v>
      </c>
      <c r="K295" s="17"/>
      <c r="L295" s="18"/>
      <c r="M295">
        <f t="shared" si="41"/>
        <v>0</v>
      </c>
      <c r="N295">
        <f t="shared" si="49"/>
      </c>
      <c r="O295">
        <f t="shared" si="50"/>
      </c>
      <c r="P295">
        <f t="shared" si="42"/>
      </c>
      <c r="Q295">
        <v>4</v>
      </c>
      <c r="S295" s="17"/>
      <c r="T295" s="18"/>
      <c r="U295">
        <f t="shared" si="43"/>
      </c>
      <c r="V295">
        <f t="shared" si="44"/>
      </c>
      <c r="W295">
        <f t="shared" si="45"/>
      </c>
      <c r="X295">
        <f t="shared" si="46"/>
      </c>
      <c r="Y295" s="19"/>
      <c r="Z295">
        <f t="shared" si="47"/>
      </c>
      <c r="AA295">
        <f t="shared" si="48"/>
      </c>
    </row>
    <row r="296" spans="1:27" ht="13.5">
      <c r="A296">
        <v>291</v>
      </c>
      <c r="B296">
        <v>1</v>
      </c>
      <c r="C296" s="4">
        <v>2850</v>
      </c>
      <c r="D296" s="4">
        <v>5150</v>
      </c>
      <c r="E296" t="s">
        <v>11</v>
      </c>
      <c r="F296" t="s">
        <v>597</v>
      </c>
      <c r="G296" s="6">
        <v>1.8</v>
      </c>
      <c r="H296">
        <v>36</v>
      </c>
      <c r="I296">
        <f t="shared" si="51"/>
        <v>64</v>
      </c>
      <c r="J296" t="s">
        <v>475</v>
      </c>
      <c r="K296" s="17"/>
      <c r="L296" s="18"/>
      <c r="M296">
        <f t="shared" si="41"/>
        <v>0</v>
      </c>
      <c r="N296">
        <f t="shared" si="49"/>
      </c>
      <c r="O296">
        <f t="shared" si="50"/>
      </c>
      <c r="P296">
        <f t="shared" si="42"/>
      </c>
      <c r="Q296">
        <v>1</v>
      </c>
      <c r="S296" s="17"/>
      <c r="T296" s="18"/>
      <c r="U296">
        <f t="shared" si="43"/>
      </c>
      <c r="V296">
        <f t="shared" si="44"/>
      </c>
      <c r="W296">
        <f t="shared" si="45"/>
      </c>
      <c r="X296">
        <f t="shared" si="46"/>
      </c>
      <c r="Y296" s="19"/>
      <c r="Z296">
        <f t="shared" si="47"/>
      </c>
      <c r="AA296">
        <f t="shared" si="48"/>
      </c>
    </row>
    <row r="297" spans="1:27" ht="13.5">
      <c r="A297">
        <v>292</v>
      </c>
      <c r="B297">
        <v>1</v>
      </c>
      <c r="C297" s="4">
        <v>2350</v>
      </c>
      <c r="D297" s="4">
        <v>7450</v>
      </c>
      <c r="E297" t="s">
        <v>11</v>
      </c>
      <c r="F297" t="s">
        <v>196</v>
      </c>
      <c r="G297" s="5">
        <v>1.8</v>
      </c>
      <c r="H297">
        <v>32</v>
      </c>
      <c r="I297">
        <f t="shared" si="51"/>
        <v>57</v>
      </c>
      <c r="J297" t="s">
        <v>445</v>
      </c>
      <c r="K297" s="17"/>
      <c r="L297" s="18"/>
      <c r="M297">
        <f t="shared" si="41"/>
        <v>0</v>
      </c>
      <c r="N297">
        <f t="shared" si="49"/>
      </c>
      <c r="O297">
        <f t="shared" si="50"/>
      </c>
      <c r="P297">
        <f t="shared" si="42"/>
      </c>
      <c r="Q297">
        <v>4</v>
      </c>
      <c r="S297" s="17"/>
      <c r="T297" s="18"/>
      <c r="U297">
        <f t="shared" si="43"/>
      </c>
      <c r="V297">
        <f t="shared" si="44"/>
      </c>
      <c r="W297">
        <f t="shared" si="45"/>
      </c>
      <c r="X297">
        <f t="shared" si="46"/>
      </c>
      <c r="Y297" s="19"/>
      <c r="Z297">
        <f t="shared" si="47"/>
      </c>
      <c r="AA297">
        <f t="shared" si="48"/>
      </c>
    </row>
    <row r="298" spans="1:27" ht="13.5">
      <c r="A298">
        <v>293</v>
      </c>
      <c r="B298">
        <v>1</v>
      </c>
      <c r="C298" s="4">
        <v>5350</v>
      </c>
      <c r="D298" s="4">
        <v>14750</v>
      </c>
      <c r="E298" t="s">
        <v>65</v>
      </c>
      <c r="F298" t="s">
        <v>197</v>
      </c>
      <c r="G298" s="5">
        <v>2</v>
      </c>
      <c r="H298">
        <v>75</v>
      </c>
      <c r="I298">
        <f t="shared" si="51"/>
        <v>150</v>
      </c>
      <c r="J298" t="s">
        <v>476</v>
      </c>
      <c r="K298" s="17"/>
      <c r="L298" s="18"/>
      <c r="M298">
        <f t="shared" si="41"/>
        <v>0</v>
      </c>
      <c r="N298">
        <f t="shared" si="49"/>
      </c>
      <c r="O298">
        <f t="shared" si="50"/>
      </c>
      <c r="P298">
        <f t="shared" si="42"/>
      </c>
      <c r="Q298">
        <v>4</v>
      </c>
      <c r="R298">
        <v>1</v>
      </c>
      <c r="S298" s="17"/>
      <c r="T298" s="18"/>
      <c r="U298">
        <f t="shared" si="43"/>
        <v>0</v>
      </c>
      <c r="V298">
        <f t="shared" si="44"/>
        <v>0</v>
      </c>
      <c r="W298">
        <f t="shared" si="45"/>
        <v>0</v>
      </c>
      <c r="X298">
        <f t="shared" si="46"/>
      </c>
      <c r="Y298" s="19"/>
      <c r="Z298">
        <f t="shared" si="47"/>
        <v>0</v>
      </c>
      <c r="AA298">
        <f t="shared" si="48"/>
      </c>
    </row>
    <row r="299" spans="1:27" ht="13.5">
      <c r="A299">
        <v>294</v>
      </c>
      <c r="B299">
        <v>1</v>
      </c>
      <c r="C299" s="4">
        <v>8000</v>
      </c>
      <c r="D299" s="4">
        <v>20000</v>
      </c>
      <c r="E299" t="s">
        <v>65</v>
      </c>
      <c r="F299" t="s">
        <v>198</v>
      </c>
      <c r="G299" s="5">
        <v>2</v>
      </c>
      <c r="H299">
        <v>77</v>
      </c>
      <c r="I299">
        <f t="shared" si="51"/>
        <v>154</v>
      </c>
      <c r="J299" t="s">
        <v>476</v>
      </c>
      <c r="K299" s="17"/>
      <c r="L299" s="18"/>
      <c r="M299">
        <f t="shared" si="41"/>
        <v>0</v>
      </c>
      <c r="N299">
        <f t="shared" si="49"/>
      </c>
      <c r="O299">
        <f t="shared" si="50"/>
      </c>
      <c r="P299">
        <f t="shared" si="42"/>
      </c>
      <c r="Q299">
        <v>4</v>
      </c>
      <c r="R299">
        <v>1</v>
      </c>
      <c r="S299" s="17"/>
      <c r="T299" s="18"/>
      <c r="U299">
        <f t="shared" si="43"/>
        <v>0</v>
      </c>
      <c r="V299">
        <f t="shared" si="44"/>
        <v>0</v>
      </c>
      <c r="W299">
        <f t="shared" si="45"/>
        <v>0</v>
      </c>
      <c r="X299">
        <f t="shared" si="46"/>
      </c>
      <c r="Y299" s="19"/>
      <c r="Z299">
        <f t="shared" si="47"/>
        <v>0</v>
      </c>
      <c r="AA299">
        <f t="shared" si="48"/>
      </c>
    </row>
    <row r="300" spans="1:27" ht="13.5">
      <c r="A300">
        <v>295</v>
      </c>
      <c r="B300">
        <v>3</v>
      </c>
      <c r="C300">
        <v>750</v>
      </c>
      <c r="D300" s="4">
        <v>3600</v>
      </c>
      <c r="E300" t="s">
        <v>6</v>
      </c>
      <c r="F300" t="s">
        <v>199</v>
      </c>
      <c r="G300" s="5">
        <v>1.3</v>
      </c>
      <c r="H300">
        <v>10</v>
      </c>
      <c r="I300">
        <f t="shared" si="51"/>
        <v>13</v>
      </c>
      <c r="J300" t="s">
        <v>369</v>
      </c>
      <c r="K300" s="17"/>
      <c r="L300" s="18"/>
      <c r="M300">
        <f t="shared" si="41"/>
        <v>0</v>
      </c>
      <c r="N300">
        <f t="shared" si="49"/>
      </c>
      <c r="O300">
        <f t="shared" si="50"/>
      </c>
      <c r="P300">
        <f t="shared" si="42"/>
      </c>
      <c r="Q300">
        <v>2</v>
      </c>
      <c r="R300">
        <v>1</v>
      </c>
      <c r="S300" s="17"/>
      <c r="T300" s="18"/>
      <c r="U300">
        <f t="shared" si="43"/>
        <v>0</v>
      </c>
      <c r="V300">
        <f t="shared" si="44"/>
        <v>0</v>
      </c>
      <c r="W300">
        <f t="shared" si="45"/>
        <v>0</v>
      </c>
      <c r="X300">
        <f t="shared" si="46"/>
      </c>
      <c r="Y300" s="19"/>
      <c r="Z300">
        <f t="shared" si="47"/>
        <v>0</v>
      </c>
      <c r="AA300">
        <f t="shared" si="48"/>
        <v>0</v>
      </c>
    </row>
    <row r="301" spans="1:27" ht="13.5">
      <c r="A301">
        <v>296</v>
      </c>
      <c r="B301">
        <v>3</v>
      </c>
      <c r="C301" s="4">
        <v>2100</v>
      </c>
      <c r="D301" s="4">
        <v>2700</v>
      </c>
      <c r="E301" t="s">
        <v>6</v>
      </c>
      <c r="F301" t="s">
        <v>200</v>
      </c>
      <c r="G301" s="5">
        <v>1.5</v>
      </c>
      <c r="H301">
        <v>30</v>
      </c>
      <c r="I301">
        <f t="shared" si="51"/>
        <v>45</v>
      </c>
      <c r="J301" t="s">
        <v>477</v>
      </c>
      <c r="K301" s="17"/>
      <c r="L301" s="18"/>
      <c r="M301">
        <f t="shared" si="41"/>
        <v>0</v>
      </c>
      <c r="N301">
        <f t="shared" si="49"/>
      </c>
      <c r="O301">
        <f t="shared" si="50"/>
      </c>
      <c r="P301">
        <f t="shared" si="42"/>
      </c>
      <c r="Q301">
        <v>2</v>
      </c>
      <c r="R301">
        <v>1</v>
      </c>
      <c r="S301" s="17"/>
      <c r="T301" s="18"/>
      <c r="U301">
        <f t="shared" si="43"/>
        <v>0</v>
      </c>
      <c r="V301">
        <f t="shared" si="44"/>
        <v>0</v>
      </c>
      <c r="W301">
        <f t="shared" si="45"/>
        <v>0</v>
      </c>
      <c r="X301">
        <f t="shared" si="46"/>
      </c>
      <c r="Y301" s="19"/>
      <c r="Z301">
        <f t="shared" si="47"/>
        <v>0</v>
      </c>
      <c r="AA301">
        <f t="shared" si="48"/>
        <v>0</v>
      </c>
    </row>
    <row r="302" spans="1:27" ht="13.5">
      <c r="A302">
        <v>297</v>
      </c>
      <c r="B302">
        <v>3</v>
      </c>
      <c r="C302" s="4">
        <v>1650</v>
      </c>
      <c r="D302" s="4">
        <v>1500</v>
      </c>
      <c r="E302" t="s">
        <v>6</v>
      </c>
      <c r="F302" t="s">
        <v>201</v>
      </c>
      <c r="G302" s="5">
        <v>1.5</v>
      </c>
      <c r="H302">
        <v>24</v>
      </c>
      <c r="I302">
        <f t="shared" si="51"/>
        <v>36</v>
      </c>
      <c r="J302" t="s">
        <v>478</v>
      </c>
      <c r="K302" s="17"/>
      <c r="L302" s="18"/>
      <c r="M302">
        <f t="shared" si="41"/>
        <v>0</v>
      </c>
      <c r="N302">
        <f t="shared" si="49"/>
      </c>
      <c r="O302">
        <f t="shared" si="50"/>
      </c>
      <c r="P302">
        <f t="shared" si="42"/>
      </c>
      <c r="Q302">
        <v>2</v>
      </c>
      <c r="R302">
        <v>1</v>
      </c>
      <c r="S302" s="17"/>
      <c r="T302" s="18"/>
      <c r="U302">
        <f t="shared" si="43"/>
        <v>0</v>
      </c>
      <c r="V302">
        <f t="shared" si="44"/>
        <v>0</v>
      </c>
      <c r="W302">
        <f t="shared" si="45"/>
        <v>0</v>
      </c>
      <c r="X302">
        <f t="shared" si="46"/>
      </c>
      <c r="Y302" s="19"/>
      <c r="Z302">
        <f t="shared" si="47"/>
        <v>0</v>
      </c>
      <c r="AA302">
        <f t="shared" si="48"/>
        <v>0</v>
      </c>
    </row>
    <row r="303" spans="1:27" ht="13.5">
      <c r="A303">
        <v>298</v>
      </c>
      <c r="B303">
        <v>3</v>
      </c>
      <c r="C303" s="4">
        <v>1200</v>
      </c>
      <c r="D303" s="4">
        <v>2700</v>
      </c>
      <c r="E303" t="s">
        <v>6</v>
      </c>
      <c r="F303" t="s">
        <v>202</v>
      </c>
      <c r="G303" s="5">
        <v>1.6</v>
      </c>
      <c r="H303">
        <v>16</v>
      </c>
      <c r="I303">
        <f t="shared" si="51"/>
        <v>25</v>
      </c>
      <c r="J303" t="s">
        <v>398</v>
      </c>
      <c r="K303" s="17"/>
      <c r="L303" s="18"/>
      <c r="M303">
        <f t="shared" si="41"/>
        <v>0</v>
      </c>
      <c r="N303">
        <f t="shared" si="49"/>
      </c>
      <c r="O303">
        <f t="shared" si="50"/>
      </c>
      <c r="P303">
        <f t="shared" si="42"/>
      </c>
      <c r="Q303">
        <v>1</v>
      </c>
      <c r="R303">
        <v>2</v>
      </c>
      <c r="S303" s="17"/>
      <c r="T303" s="18"/>
      <c r="U303">
        <f t="shared" si="43"/>
        <v>0</v>
      </c>
      <c r="V303">
        <f t="shared" si="44"/>
        <v>0</v>
      </c>
      <c r="W303">
        <f t="shared" si="45"/>
        <v>0</v>
      </c>
      <c r="X303">
        <f t="shared" si="46"/>
      </c>
      <c r="Y303" s="19"/>
      <c r="Z303">
        <f t="shared" si="47"/>
        <v>0</v>
      </c>
      <c r="AA303">
        <f t="shared" si="48"/>
        <v>0</v>
      </c>
    </row>
    <row r="304" spans="1:27" ht="13.5">
      <c r="A304">
        <v>299</v>
      </c>
      <c r="B304">
        <v>3</v>
      </c>
      <c r="C304">
        <v>900</v>
      </c>
      <c r="D304" s="4">
        <v>2250</v>
      </c>
      <c r="E304" t="s">
        <v>6</v>
      </c>
      <c r="F304" t="s">
        <v>203</v>
      </c>
      <c r="G304" s="5">
        <v>1.6</v>
      </c>
      <c r="H304">
        <v>12</v>
      </c>
      <c r="I304">
        <f t="shared" si="51"/>
        <v>19</v>
      </c>
      <c r="J304" t="s">
        <v>385</v>
      </c>
      <c r="K304" s="17"/>
      <c r="L304" s="18"/>
      <c r="M304">
        <f t="shared" si="41"/>
        <v>0</v>
      </c>
      <c r="N304">
        <f t="shared" si="49"/>
      </c>
      <c r="O304">
        <f t="shared" si="50"/>
      </c>
      <c r="P304">
        <f t="shared" si="42"/>
      </c>
      <c r="Q304">
        <v>1</v>
      </c>
      <c r="R304">
        <v>1</v>
      </c>
      <c r="S304" s="17"/>
      <c r="T304" s="18"/>
      <c r="U304">
        <f t="shared" si="43"/>
        <v>0</v>
      </c>
      <c r="V304">
        <f t="shared" si="44"/>
        <v>0</v>
      </c>
      <c r="W304">
        <f t="shared" si="45"/>
        <v>0</v>
      </c>
      <c r="X304">
        <f t="shared" si="46"/>
      </c>
      <c r="Y304" s="19"/>
      <c r="Z304">
        <f t="shared" si="47"/>
        <v>0</v>
      </c>
      <c r="AA304">
        <f t="shared" si="48"/>
        <v>0</v>
      </c>
    </row>
    <row r="305" spans="1:27" ht="13.5">
      <c r="A305">
        <v>300</v>
      </c>
      <c r="B305">
        <v>3</v>
      </c>
      <c r="C305">
        <v>750</v>
      </c>
      <c r="D305" s="4">
        <v>1800</v>
      </c>
      <c r="E305" t="s">
        <v>6</v>
      </c>
      <c r="F305" t="s">
        <v>204</v>
      </c>
      <c r="G305" s="5">
        <v>1.35</v>
      </c>
      <c r="H305">
        <v>10</v>
      </c>
      <c r="I305">
        <f t="shared" si="51"/>
        <v>13</v>
      </c>
      <c r="J305" t="s">
        <v>479</v>
      </c>
      <c r="K305" s="17"/>
      <c r="L305" s="18"/>
      <c r="M305">
        <f t="shared" si="41"/>
        <v>0</v>
      </c>
      <c r="N305">
        <f t="shared" si="49"/>
      </c>
      <c r="O305">
        <f t="shared" si="50"/>
      </c>
      <c r="P305">
        <f t="shared" si="42"/>
      </c>
      <c r="Q305">
        <v>1</v>
      </c>
      <c r="R305">
        <v>1</v>
      </c>
      <c r="S305" s="17"/>
      <c r="T305" s="18"/>
      <c r="U305">
        <f t="shared" si="43"/>
        <v>0</v>
      </c>
      <c r="V305">
        <f t="shared" si="44"/>
        <v>0</v>
      </c>
      <c r="W305">
        <f t="shared" si="45"/>
        <v>0</v>
      </c>
      <c r="X305">
        <f t="shared" si="46"/>
      </c>
      <c r="Y305" s="19"/>
      <c r="Z305">
        <f t="shared" si="47"/>
        <v>0</v>
      </c>
      <c r="AA305">
        <f t="shared" si="48"/>
        <v>0</v>
      </c>
    </row>
    <row r="306" spans="1:27" ht="13.5">
      <c r="A306">
        <v>301</v>
      </c>
      <c r="B306">
        <v>3</v>
      </c>
      <c r="C306" s="4">
        <v>1350</v>
      </c>
      <c r="D306" s="4">
        <v>2250</v>
      </c>
      <c r="E306" t="s">
        <v>6</v>
      </c>
      <c r="F306" t="s">
        <v>205</v>
      </c>
      <c r="G306" s="5">
        <v>1.35</v>
      </c>
      <c r="H306">
        <v>20</v>
      </c>
      <c r="I306">
        <f t="shared" si="51"/>
        <v>27</v>
      </c>
      <c r="J306" t="s">
        <v>478</v>
      </c>
      <c r="K306" s="17"/>
      <c r="L306" s="18"/>
      <c r="M306">
        <f t="shared" si="41"/>
        <v>0</v>
      </c>
      <c r="N306">
        <f t="shared" si="49"/>
      </c>
      <c r="O306">
        <f t="shared" si="50"/>
      </c>
      <c r="P306">
        <f t="shared" si="42"/>
      </c>
      <c r="Q306">
        <v>2</v>
      </c>
      <c r="R306">
        <v>1</v>
      </c>
      <c r="S306" s="17"/>
      <c r="T306" s="18"/>
      <c r="U306">
        <f t="shared" si="43"/>
        <v>0</v>
      </c>
      <c r="V306">
        <f t="shared" si="44"/>
        <v>0</v>
      </c>
      <c r="W306">
        <f t="shared" si="45"/>
        <v>0</v>
      </c>
      <c r="X306">
        <f t="shared" si="46"/>
      </c>
      <c r="Y306" s="19"/>
      <c r="Z306">
        <f t="shared" si="47"/>
        <v>0</v>
      </c>
      <c r="AA306">
        <f t="shared" si="48"/>
        <v>0</v>
      </c>
    </row>
    <row r="307" spans="1:27" ht="13.5">
      <c r="A307">
        <v>302</v>
      </c>
      <c r="B307">
        <v>1</v>
      </c>
      <c r="C307">
        <v>950</v>
      </c>
      <c r="D307" s="4">
        <v>1750</v>
      </c>
      <c r="E307" t="s">
        <v>6</v>
      </c>
      <c r="F307" t="s">
        <v>206</v>
      </c>
      <c r="G307" s="5">
        <v>1.7</v>
      </c>
      <c r="H307">
        <v>25</v>
      </c>
      <c r="I307">
        <f t="shared" si="51"/>
        <v>42</v>
      </c>
      <c r="J307" t="s">
        <v>480</v>
      </c>
      <c r="K307" s="17"/>
      <c r="L307" s="18"/>
      <c r="M307">
        <f t="shared" si="41"/>
        <v>0</v>
      </c>
      <c r="N307">
        <f t="shared" si="49"/>
      </c>
      <c r="O307">
        <f t="shared" si="50"/>
      </c>
      <c r="P307">
        <f t="shared" si="42"/>
      </c>
      <c r="Q307">
        <v>2</v>
      </c>
      <c r="R307">
        <v>2</v>
      </c>
      <c r="S307" s="17"/>
      <c r="T307" s="18"/>
      <c r="U307">
        <f t="shared" si="43"/>
        <v>0</v>
      </c>
      <c r="V307">
        <f t="shared" si="44"/>
        <v>0</v>
      </c>
      <c r="W307">
        <f t="shared" si="45"/>
        <v>0</v>
      </c>
      <c r="X307">
        <f t="shared" si="46"/>
      </c>
      <c r="Y307" s="19"/>
      <c r="Z307">
        <f t="shared" si="47"/>
        <v>0</v>
      </c>
      <c r="AA307">
        <f t="shared" si="48"/>
      </c>
    </row>
    <row r="308" spans="1:27" ht="13.5">
      <c r="A308">
        <v>303</v>
      </c>
      <c r="B308">
        <v>1</v>
      </c>
      <c r="C308">
        <v>950</v>
      </c>
      <c r="D308" s="4">
        <v>1750</v>
      </c>
      <c r="E308" t="s">
        <v>6</v>
      </c>
      <c r="F308" t="s">
        <v>481</v>
      </c>
      <c r="G308" s="5">
        <v>1.5</v>
      </c>
      <c r="H308">
        <v>32</v>
      </c>
      <c r="I308">
        <f t="shared" si="51"/>
        <v>48</v>
      </c>
      <c r="J308" t="s">
        <v>480</v>
      </c>
      <c r="K308" s="17"/>
      <c r="L308" s="18"/>
      <c r="M308">
        <f t="shared" si="41"/>
        <v>0</v>
      </c>
      <c r="N308">
        <f t="shared" si="49"/>
      </c>
      <c r="O308">
        <f t="shared" si="50"/>
      </c>
      <c r="P308">
        <f t="shared" si="42"/>
      </c>
      <c r="Q308">
        <v>2</v>
      </c>
      <c r="R308">
        <v>2</v>
      </c>
      <c r="S308" s="17"/>
      <c r="T308" s="18"/>
      <c r="U308">
        <f t="shared" si="43"/>
        <v>0</v>
      </c>
      <c r="V308">
        <f t="shared" si="44"/>
        <v>0</v>
      </c>
      <c r="W308">
        <f t="shared" si="45"/>
        <v>0</v>
      </c>
      <c r="X308">
        <f t="shared" si="46"/>
      </c>
      <c r="Y308" s="19"/>
      <c r="Z308">
        <f t="shared" si="47"/>
        <v>0</v>
      </c>
      <c r="AA308">
        <f t="shared" si="48"/>
      </c>
    </row>
    <row r="309" spans="1:27" ht="13.5">
      <c r="A309">
        <v>304</v>
      </c>
      <c r="B309">
        <v>3</v>
      </c>
      <c r="C309" s="4">
        <v>1950</v>
      </c>
      <c r="D309" s="4">
        <v>3450</v>
      </c>
      <c r="E309" t="s">
        <v>11</v>
      </c>
      <c r="F309" t="s">
        <v>207</v>
      </c>
      <c r="G309" s="5">
        <v>1.5</v>
      </c>
      <c r="H309">
        <v>28</v>
      </c>
      <c r="I309">
        <f t="shared" si="51"/>
        <v>42</v>
      </c>
      <c r="J309" t="s">
        <v>477</v>
      </c>
      <c r="K309" s="17"/>
      <c r="L309" s="18"/>
      <c r="M309">
        <f t="shared" si="41"/>
        <v>0</v>
      </c>
      <c r="N309">
        <f t="shared" si="49"/>
      </c>
      <c r="O309">
        <f t="shared" si="50"/>
      </c>
      <c r="P309">
        <f t="shared" si="42"/>
      </c>
      <c r="Q309">
        <v>2</v>
      </c>
      <c r="R309">
        <v>2</v>
      </c>
      <c r="S309" s="17"/>
      <c r="T309" s="18"/>
      <c r="U309">
        <f t="shared" si="43"/>
        <v>0</v>
      </c>
      <c r="V309">
        <f t="shared" si="44"/>
        <v>0</v>
      </c>
      <c r="W309">
        <f t="shared" si="45"/>
        <v>0</v>
      </c>
      <c r="X309">
        <f t="shared" si="46"/>
      </c>
      <c r="Y309" s="19"/>
      <c r="Z309">
        <f t="shared" si="47"/>
        <v>0</v>
      </c>
      <c r="AA309">
        <f t="shared" si="48"/>
        <v>0</v>
      </c>
    </row>
    <row r="310" spans="1:27" ht="13.5">
      <c r="A310">
        <v>305</v>
      </c>
      <c r="B310">
        <v>3</v>
      </c>
      <c r="C310" s="4">
        <v>1650</v>
      </c>
      <c r="D310" s="4">
        <v>3900</v>
      </c>
      <c r="E310" t="s">
        <v>6</v>
      </c>
      <c r="F310" t="s">
        <v>208</v>
      </c>
      <c r="G310" s="5">
        <v>1.6</v>
      </c>
      <c r="H310">
        <v>22</v>
      </c>
      <c r="I310">
        <f t="shared" si="51"/>
        <v>35</v>
      </c>
      <c r="J310" t="s">
        <v>482</v>
      </c>
      <c r="K310" s="17"/>
      <c r="L310" s="18"/>
      <c r="M310">
        <f t="shared" si="41"/>
        <v>0</v>
      </c>
      <c r="N310">
        <f t="shared" si="49"/>
      </c>
      <c r="O310">
        <f t="shared" si="50"/>
      </c>
      <c r="P310">
        <f t="shared" si="42"/>
      </c>
      <c r="Q310">
        <v>1</v>
      </c>
      <c r="R310">
        <v>1</v>
      </c>
      <c r="S310" s="17"/>
      <c r="T310" s="18"/>
      <c r="U310">
        <f t="shared" si="43"/>
        <v>0</v>
      </c>
      <c r="V310">
        <f t="shared" si="44"/>
        <v>0</v>
      </c>
      <c r="W310">
        <f t="shared" si="45"/>
        <v>0</v>
      </c>
      <c r="X310">
        <f t="shared" si="46"/>
      </c>
      <c r="Y310" s="19"/>
      <c r="Z310">
        <f t="shared" si="47"/>
        <v>0</v>
      </c>
      <c r="AA310">
        <f t="shared" si="48"/>
        <v>0</v>
      </c>
    </row>
    <row r="311" spans="1:27" ht="13.5">
      <c r="A311">
        <v>306</v>
      </c>
      <c r="B311">
        <v>1</v>
      </c>
      <c r="C311">
        <v>850</v>
      </c>
      <c r="D311" s="4">
        <v>4000</v>
      </c>
      <c r="E311" t="s">
        <v>11</v>
      </c>
      <c r="F311" t="s">
        <v>209</v>
      </c>
      <c r="G311" s="5">
        <v>1.6</v>
      </c>
      <c r="H311">
        <v>14</v>
      </c>
      <c r="I311">
        <f t="shared" si="51"/>
        <v>22</v>
      </c>
      <c r="J311" t="s">
        <v>369</v>
      </c>
      <c r="K311" s="17"/>
      <c r="L311" s="18"/>
      <c r="M311">
        <f t="shared" si="41"/>
        <v>0</v>
      </c>
      <c r="N311">
        <f t="shared" si="49"/>
      </c>
      <c r="O311">
        <f t="shared" si="50"/>
      </c>
      <c r="P311">
        <f t="shared" si="42"/>
      </c>
      <c r="Q311">
        <v>2</v>
      </c>
      <c r="S311" s="17"/>
      <c r="T311" s="18"/>
      <c r="U311">
        <f t="shared" si="43"/>
      </c>
      <c r="V311">
        <f t="shared" si="44"/>
      </c>
      <c r="W311">
        <f t="shared" si="45"/>
      </c>
      <c r="X311">
        <f t="shared" si="46"/>
      </c>
      <c r="Y311" s="19"/>
      <c r="Z311">
        <f t="shared" si="47"/>
      </c>
      <c r="AA311">
        <f t="shared" si="48"/>
      </c>
    </row>
    <row r="312" spans="1:27" ht="13.5">
      <c r="A312">
        <v>307</v>
      </c>
      <c r="B312">
        <v>3</v>
      </c>
      <c r="C312" s="4">
        <v>2100</v>
      </c>
      <c r="D312" s="4">
        <v>3600</v>
      </c>
      <c r="E312" t="s">
        <v>6</v>
      </c>
      <c r="F312" t="s">
        <v>210</v>
      </c>
      <c r="G312" s="5">
        <v>1.3</v>
      </c>
      <c r="H312">
        <v>32</v>
      </c>
      <c r="I312">
        <f t="shared" si="51"/>
        <v>41</v>
      </c>
      <c r="J312" t="s">
        <v>483</v>
      </c>
      <c r="K312" s="17"/>
      <c r="L312" s="18"/>
      <c r="M312">
        <f t="shared" si="41"/>
        <v>0</v>
      </c>
      <c r="N312">
        <f t="shared" si="49"/>
      </c>
      <c r="O312">
        <f t="shared" si="50"/>
      </c>
      <c r="P312">
        <f t="shared" si="42"/>
      </c>
      <c r="Q312">
        <v>1</v>
      </c>
      <c r="R312">
        <v>2</v>
      </c>
      <c r="S312" s="17"/>
      <c r="T312" s="18"/>
      <c r="U312">
        <f t="shared" si="43"/>
        <v>0</v>
      </c>
      <c r="V312">
        <f t="shared" si="44"/>
        <v>0</v>
      </c>
      <c r="W312">
        <f t="shared" si="45"/>
        <v>0</v>
      </c>
      <c r="X312">
        <f t="shared" si="46"/>
      </c>
      <c r="Y312" s="19"/>
      <c r="Z312">
        <f t="shared" si="47"/>
        <v>0</v>
      </c>
      <c r="AA312">
        <f t="shared" si="48"/>
        <v>0</v>
      </c>
    </row>
    <row r="313" spans="1:27" ht="13.5">
      <c r="A313">
        <v>308</v>
      </c>
      <c r="B313">
        <v>3</v>
      </c>
      <c r="C313" s="4">
        <v>2100</v>
      </c>
      <c r="D313" s="4">
        <v>3600</v>
      </c>
      <c r="E313" t="s">
        <v>6</v>
      </c>
      <c r="F313" t="s">
        <v>598</v>
      </c>
      <c r="G313" s="5">
        <v>1.3</v>
      </c>
      <c r="H313">
        <v>22</v>
      </c>
      <c r="I313">
        <f t="shared" si="51"/>
        <v>28</v>
      </c>
      <c r="J313" t="s">
        <v>483</v>
      </c>
      <c r="K313" s="17"/>
      <c r="L313" s="18"/>
      <c r="M313">
        <f t="shared" si="41"/>
        <v>0</v>
      </c>
      <c r="N313">
        <f t="shared" si="49"/>
      </c>
      <c r="O313">
        <f t="shared" si="50"/>
      </c>
      <c r="P313">
        <f t="shared" si="42"/>
      </c>
      <c r="Q313">
        <v>2</v>
      </c>
      <c r="S313" s="17"/>
      <c r="T313" s="18"/>
      <c r="U313">
        <f t="shared" si="43"/>
      </c>
      <c r="V313">
        <f t="shared" si="44"/>
      </c>
      <c r="W313">
        <f t="shared" si="45"/>
      </c>
      <c r="X313">
        <f t="shared" si="46"/>
      </c>
      <c r="Y313" s="19"/>
      <c r="Z313">
        <f t="shared" si="47"/>
      </c>
      <c r="AA313">
        <f t="shared" si="48"/>
      </c>
    </row>
    <row r="314" spans="1:27" ht="13.5">
      <c r="A314">
        <v>309</v>
      </c>
      <c r="B314">
        <v>1</v>
      </c>
      <c r="C314" s="4">
        <v>2100</v>
      </c>
      <c r="D314" s="4">
        <v>3600</v>
      </c>
      <c r="E314" t="s">
        <v>6</v>
      </c>
      <c r="F314" t="s">
        <v>599</v>
      </c>
      <c r="G314" s="5">
        <v>1.5</v>
      </c>
      <c r="H314">
        <v>45</v>
      </c>
      <c r="I314">
        <f t="shared" si="51"/>
        <v>67</v>
      </c>
      <c r="J314" t="s">
        <v>483</v>
      </c>
      <c r="K314" s="17"/>
      <c r="L314" s="18"/>
      <c r="M314">
        <f t="shared" si="41"/>
        <v>0</v>
      </c>
      <c r="N314">
        <f t="shared" si="49"/>
      </c>
      <c r="O314">
        <f t="shared" si="50"/>
      </c>
      <c r="P314">
        <f t="shared" si="42"/>
      </c>
      <c r="Q314">
        <v>1</v>
      </c>
      <c r="R314">
        <v>2</v>
      </c>
      <c r="S314" s="17"/>
      <c r="T314" s="18"/>
      <c r="U314">
        <f t="shared" si="43"/>
        <v>0</v>
      </c>
      <c r="V314">
        <f t="shared" si="44"/>
        <v>0</v>
      </c>
      <c r="W314">
        <f t="shared" si="45"/>
        <v>0</v>
      </c>
      <c r="X314">
        <f t="shared" si="46"/>
      </c>
      <c r="Y314" s="19"/>
      <c r="Z314">
        <f t="shared" si="47"/>
        <v>0</v>
      </c>
      <c r="AA314">
        <f t="shared" si="48"/>
      </c>
    </row>
    <row r="315" spans="1:27" ht="13.5">
      <c r="A315">
        <v>310</v>
      </c>
      <c r="B315">
        <v>1</v>
      </c>
      <c r="C315" s="4">
        <v>2100</v>
      </c>
      <c r="D315" s="4">
        <v>3600</v>
      </c>
      <c r="E315" t="s">
        <v>6</v>
      </c>
      <c r="F315" t="s">
        <v>600</v>
      </c>
      <c r="G315" s="5">
        <v>1.5</v>
      </c>
      <c r="H315">
        <v>31</v>
      </c>
      <c r="I315">
        <f t="shared" si="51"/>
        <v>46</v>
      </c>
      <c r="J315" t="s">
        <v>483</v>
      </c>
      <c r="K315" s="17"/>
      <c r="L315" s="18"/>
      <c r="M315">
        <f t="shared" si="41"/>
        <v>0</v>
      </c>
      <c r="N315">
        <f t="shared" si="49"/>
      </c>
      <c r="O315">
        <f t="shared" si="50"/>
      </c>
      <c r="P315">
        <f t="shared" si="42"/>
      </c>
      <c r="Q315">
        <v>2</v>
      </c>
      <c r="S315" s="17"/>
      <c r="T315" s="18"/>
      <c r="U315">
        <f t="shared" si="43"/>
      </c>
      <c r="V315">
        <f t="shared" si="44"/>
      </c>
      <c r="W315">
        <f t="shared" si="45"/>
      </c>
      <c r="X315">
        <f t="shared" si="46"/>
      </c>
      <c r="Y315" s="19"/>
      <c r="Z315">
        <f t="shared" si="47"/>
      </c>
      <c r="AA315">
        <f t="shared" si="48"/>
      </c>
    </row>
    <row r="316" spans="1:27" ht="13.5">
      <c r="A316">
        <v>311</v>
      </c>
      <c r="B316">
        <v>3</v>
      </c>
      <c r="C316" s="4">
        <v>2250</v>
      </c>
      <c r="D316" s="4">
        <v>4350</v>
      </c>
      <c r="E316" t="s">
        <v>6</v>
      </c>
      <c r="F316" t="s">
        <v>211</v>
      </c>
      <c r="G316" s="5">
        <v>1.3</v>
      </c>
      <c r="H316">
        <v>35</v>
      </c>
      <c r="I316">
        <f t="shared" si="51"/>
        <v>45</v>
      </c>
      <c r="J316" t="s">
        <v>483</v>
      </c>
      <c r="K316" s="17"/>
      <c r="L316" s="18"/>
      <c r="M316">
        <f t="shared" si="41"/>
        <v>0</v>
      </c>
      <c r="N316">
        <f t="shared" si="49"/>
      </c>
      <c r="O316">
        <f t="shared" si="50"/>
      </c>
      <c r="P316">
        <f t="shared" si="42"/>
      </c>
      <c r="Q316">
        <v>2</v>
      </c>
      <c r="R316">
        <v>1</v>
      </c>
      <c r="S316" s="17"/>
      <c r="T316" s="18"/>
      <c r="U316">
        <f t="shared" si="43"/>
        <v>0</v>
      </c>
      <c r="V316">
        <f t="shared" si="44"/>
        <v>0</v>
      </c>
      <c r="W316">
        <f t="shared" si="45"/>
        <v>0</v>
      </c>
      <c r="X316">
        <f t="shared" si="46"/>
      </c>
      <c r="Y316" s="19"/>
      <c r="Z316">
        <f t="shared" si="47"/>
        <v>0</v>
      </c>
      <c r="AA316">
        <f t="shared" si="48"/>
        <v>0</v>
      </c>
    </row>
    <row r="317" spans="1:27" ht="13.5">
      <c r="A317">
        <v>312</v>
      </c>
      <c r="B317">
        <v>3</v>
      </c>
      <c r="C317" s="4">
        <v>2250</v>
      </c>
      <c r="D317" s="4">
        <v>4350</v>
      </c>
      <c r="E317" t="s">
        <v>6</v>
      </c>
      <c r="F317" t="s">
        <v>601</v>
      </c>
      <c r="G317" s="5">
        <v>1.3</v>
      </c>
      <c r="H317">
        <v>24</v>
      </c>
      <c r="I317">
        <f t="shared" si="51"/>
        <v>31</v>
      </c>
      <c r="J317" t="s">
        <v>483</v>
      </c>
      <c r="K317" s="17"/>
      <c r="L317" s="18"/>
      <c r="M317">
        <f t="shared" si="41"/>
        <v>0</v>
      </c>
      <c r="N317">
        <f t="shared" si="49"/>
      </c>
      <c r="O317">
        <f t="shared" si="50"/>
      </c>
      <c r="P317">
        <f t="shared" si="42"/>
      </c>
      <c r="Q317">
        <v>3</v>
      </c>
      <c r="S317" s="17"/>
      <c r="T317" s="18"/>
      <c r="U317">
        <f t="shared" si="43"/>
      </c>
      <c r="V317">
        <f t="shared" si="44"/>
      </c>
      <c r="W317">
        <f t="shared" si="45"/>
      </c>
      <c r="X317">
        <f t="shared" si="46"/>
      </c>
      <c r="Y317" s="19"/>
      <c r="Z317">
        <f t="shared" si="47"/>
      </c>
      <c r="AA317">
        <f t="shared" si="48"/>
      </c>
    </row>
    <row r="318" spans="1:27" ht="13.5">
      <c r="A318">
        <v>313</v>
      </c>
      <c r="B318">
        <v>3</v>
      </c>
      <c r="C318" s="4">
        <v>2250</v>
      </c>
      <c r="D318" s="4">
        <v>4950</v>
      </c>
      <c r="E318" t="s">
        <v>6</v>
      </c>
      <c r="F318" t="s">
        <v>212</v>
      </c>
      <c r="G318" s="5">
        <v>1.3</v>
      </c>
      <c r="H318">
        <v>36</v>
      </c>
      <c r="I318">
        <f t="shared" si="51"/>
        <v>46</v>
      </c>
      <c r="J318" t="s">
        <v>374</v>
      </c>
      <c r="K318" s="17"/>
      <c r="L318" s="18"/>
      <c r="M318">
        <f t="shared" si="41"/>
        <v>0</v>
      </c>
      <c r="N318">
        <f t="shared" si="49"/>
      </c>
      <c r="O318">
        <f t="shared" si="50"/>
      </c>
      <c r="P318">
        <f t="shared" si="42"/>
      </c>
      <c r="Q318">
        <v>2</v>
      </c>
      <c r="R318">
        <v>2</v>
      </c>
      <c r="S318" s="17"/>
      <c r="T318" s="18"/>
      <c r="U318">
        <f t="shared" si="43"/>
        <v>0</v>
      </c>
      <c r="V318">
        <f t="shared" si="44"/>
        <v>0</v>
      </c>
      <c r="W318">
        <f t="shared" si="45"/>
        <v>0</v>
      </c>
      <c r="X318">
        <f t="shared" si="46"/>
      </c>
      <c r="Y318" s="19"/>
      <c r="Z318">
        <f t="shared" si="47"/>
        <v>0</v>
      </c>
      <c r="AA318">
        <f t="shared" si="48"/>
        <v>0</v>
      </c>
    </row>
    <row r="319" spans="1:27" ht="13.5">
      <c r="A319">
        <v>314</v>
      </c>
      <c r="B319">
        <v>3</v>
      </c>
      <c r="C319" s="4">
        <v>2250</v>
      </c>
      <c r="D319" s="4">
        <v>4950</v>
      </c>
      <c r="E319" t="s">
        <v>6</v>
      </c>
      <c r="F319" t="s">
        <v>602</v>
      </c>
      <c r="G319" s="5">
        <v>1.3</v>
      </c>
      <c r="H319">
        <v>25</v>
      </c>
      <c r="I319">
        <f t="shared" si="51"/>
        <v>32</v>
      </c>
      <c r="J319" t="s">
        <v>374</v>
      </c>
      <c r="K319" s="17"/>
      <c r="L319" s="18"/>
      <c r="M319">
        <f t="shared" si="41"/>
        <v>0</v>
      </c>
      <c r="N319">
        <f t="shared" si="49"/>
      </c>
      <c r="O319">
        <f t="shared" si="50"/>
      </c>
      <c r="P319">
        <f t="shared" si="42"/>
      </c>
      <c r="Q319">
        <v>2</v>
      </c>
      <c r="S319" s="17"/>
      <c r="T319" s="18"/>
      <c r="U319">
        <f t="shared" si="43"/>
      </c>
      <c r="V319">
        <f t="shared" si="44"/>
      </c>
      <c r="W319">
        <f t="shared" si="45"/>
      </c>
      <c r="X319">
        <f t="shared" si="46"/>
      </c>
      <c r="Y319" s="19"/>
      <c r="Z319">
        <f t="shared" si="47"/>
      </c>
      <c r="AA319">
        <f t="shared" si="48"/>
      </c>
    </row>
    <row r="320" spans="1:27" ht="13.5">
      <c r="A320">
        <v>315</v>
      </c>
      <c r="B320">
        <v>3</v>
      </c>
      <c r="C320" s="4">
        <v>2700</v>
      </c>
      <c r="D320" s="4">
        <v>5700</v>
      </c>
      <c r="E320" t="s">
        <v>6</v>
      </c>
      <c r="F320" t="s">
        <v>213</v>
      </c>
      <c r="G320" s="5">
        <v>1.35</v>
      </c>
      <c r="H320">
        <v>40</v>
      </c>
      <c r="I320">
        <f t="shared" si="51"/>
        <v>54</v>
      </c>
      <c r="J320" t="s">
        <v>483</v>
      </c>
      <c r="K320" s="17"/>
      <c r="L320" s="18"/>
      <c r="M320">
        <f t="shared" si="41"/>
        <v>0</v>
      </c>
      <c r="N320">
        <f t="shared" si="49"/>
      </c>
      <c r="O320">
        <f t="shared" si="50"/>
      </c>
      <c r="P320">
        <f t="shared" si="42"/>
      </c>
      <c r="Q320">
        <v>2</v>
      </c>
      <c r="R320">
        <v>1</v>
      </c>
      <c r="S320" s="17"/>
      <c r="T320" s="18"/>
      <c r="U320">
        <f t="shared" si="43"/>
        <v>0</v>
      </c>
      <c r="V320">
        <f t="shared" si="44"/>
        <v>0</v>
      </c>
      <c r="W320">
        <f t="shared" si="45"/>
        <v>0</v>
      </c>
      <c r="X320">
        <f t="shared" si="46"/>
      </c>
      <c r="Y320" s="19"/>
      <c r="Z320">
        <f t="shared" si="47"/>
        <v>0</v>
      </c>
      <c r="AA320">
        <f t="shared" si="48"/>
        <v>0</v>
      </c>
    </row>
    <row r="321" spans="1:27" ht="13.5">
      <c r="A321">
        <v>316</v>
      </c>
      <c r="B321">
        <v>3</v>
      </c>
      <c r="C321" s="4">
        <v>2700</v>
      </c>
      <c r="D321" s="4">
        <v>5700</v>
      </c>
      <c r="E321" t="s">
        <v>6</v>
      </c>
      <c r="F321" t="s">
        <v>603</v>
      </c>
      <c r="G321" s="5">
        <v>1.35</v>
      </c>
      <c r="H321">
        <v>28</v>
      </c>
      <c r="I321">
        <f t="shared" si="51"/>
        <v>37</v>
      </c>
      <c r="J321" t="s">
        <v>483</v>
      </c>
      <c r="K321" s="17"/>
      <c r="L321" s="18"/>
      <c r="M321">
        <f t="shared" si="41"/>
        <v>0</v>
      </c>
      <c r="N321">
        <f t="shared" si="49"/>
      </c>
      <c r="O321">
        <f t="shared" si="50"/>
      </c>
      <c r="P321">
        <f t="shared" si="42"/>
      </c>
      <c r="Q321">
        <v>3</v>
      </c>
      <c r="S321" s="17"/>
      <c r="T321" s="18"/>
      <c r="U321">
        <f t="shared" si="43"/>
      </c>
      <c r="V321">
        <f t="shared" si="44"/>
      </c>
      <c r="W321">
        <f t="shared" si="45"/>
      </c>
      <c r="X321">
        <f t="shared" si="46"/>
      </c>
      <c r="Y321" s="19"/>
      <c r="Z321">
        <f t="shared" si="47"/>
      </c>
      <c r="AA321">
        <f t="shared" si="48"/>
      </c>
    </row>
    <row r="322" spans="1:27" ht="13.5">
      <c r="A322">
        <v>317</v>
      </c>
      <c r="B322">
        <v>3</v>
      </c>
      <c r="C322" s="4">
        <v>2700</v>
      </c>
      <c r="D322" s="4">
        <v>9300</v>
      </c>
      <c r="E322" t="s">
        <v>11</v>
      </c>
      <c r="F322" t="s">
        <v>214</v>
      </c>
      <c r="G322" s="5">
        <v>1.5</v>
      </c>
      <c r="H322">
        <v>40</v>
      </c>
      <c r="I322">
        <f t="shared" si="51"/>
        <v>60</v>
      </c>
      <c r="J322" t="s">
        <v>355</v>
      </c>
      <c r="K322" s="17"/>
      <c r="L322" s="18"/>
      <c r="M322">
        <f t="shared" si="41"/>
        <v>0</v>
      </c>
      <c r="N322">
        <f t="shared" si="49"/>
      </c>
      <c r="O322">
        <f t="shared" si="50"/>
      </c>
      <c r="P322">
        <f t="shared" si="42"/>
      </c>
      <c r="Q322">
        <v>3</v>
      </c>
      <c r="R322">
        <v>1</v>
      </c>
      <c r="S322" s="17"/>
      <c r="T322" s="18"/>
      <c r="U322">
        <f t="shared" si="43"/>
        <v>0</v>
      </c>
      <c r="V322">
        <f t="shared" si="44"/>
        <v>0</v>
      </c>
      <c r="W322">
        <f t="shared" si="45"/>
        <v>0</v>
      </c>
      <c r="X322">
        <f t="shared" si="46"/>
      </c>
      <c r="Y322" s="19"/>
      <c r="Z322">
        <f t="shared" si="47"/>
        <v>0</v>
      </c>
      <c r="AA322">
        <f t="shared" si="48"/>
        <v>0</v>
      </c>
    </row>
    <row r="323" spans="1:27" ht="13.5">
      <c r="A323">
        <v>318</v>
      </c>
      <c r="B323">
        <v>1</v>
      </c>
      <c r="C323" s="4">
        <v>3000</v>
      </c>
      <c r="D323" s="4">
        <v>9850</v>
      </c>
      <c r="E323" t="s">
        <v>11</v>
      </c>
      <c r="F323" t="s">
        <v>215</v>
      </c>
      <c r="G323" s="5">
        <v>1.8</v>
      </c>
      <c r="H323">
        <v>52</v>
      </c>
      <c r="I323">
        <f t="shared" si="51"/>
        <v>93</v>
      </c>
      <c r="J323" t="s">
        <v>357</v>
      </c>
      <c r="K323" s="17"/>
      <c r="L323" s="18"/>
      <c r="M323">
        <f t="shared" si="41"/>
        <v>0</v>
      </c>
      <c r="N323">
        <f t="shared" si="49"/>
      </c>
      <c r="O323">
        <f t="shared" si="50"/>
      </c>
      <c r="P323">
        <f t="shared" si="42"/>
      </c>
      <c r="Q323">
        <v>4</v>
      </c>
      <c r="R323">
        <v>1</v>
      </c>
      <c r="S323" s="17"/>
      <c r="T323" s="18"/>
      <c r="U323">
        <f t="shared" si="43"/>
        <v>0</v>
      </c>
      <c r="V323">
        <f t="shared" si="44"/>
        <v>0</v>
      </c>
      <c r="W323">
        <f t="shared" si="45"/>
        <v>0</v>
      </c>
      <c r="X323">
        <f t="shared" si="46"/>
      </c>
      <c r="Y323" s="19"/>
      <c r="Z323">
        <f t="shared" si="47"/>
        <v>0</v>
      </c>
      <c r="AA323">
        <f t="shared" si="48"/>
      </c>
    </row>
    <row r="324" spans="1:27" ht="13.5">
      <c r="A324">
        <v>319</v>
      </c>
      <c r="B324">
        <v>1</v>
      </c>
      <c r="C324" s="4">
        <v>3050</v>
      </c>
      <c r="D324" s="4">
        <v>12300</v>
      </c>
      <c r="E324" t="s">
        <v>11</v>
      </c>
      <c r="F324" t="s">
        <v>216</v>
      </c>
      <c r="G324" s="5">
        <v>1.75</v>
      </c>
      <c r="H324">
        <v>48</v>
      </c>
      <c r="I324">
        <f t="shared" si="51"/>
        <v>84</v>
      </c>
      <c r="J324" t="s">
        <v>484</v>
      </c>
      <c r="K324" s="17"/>
      <c r="L324" s="18"/>
      <c r="M324">
        <f t="shared" si="41"/>
        <v>0</v>
      </c>
      <c r="N324">
        <f t="shared" si="49"/>
      </c>
      <c r="O324">
        <f t="shared" si="50"/>
      </c>
      <c r="P324">
        <f t="shared" si="42"/>
      </c>
      <c r="Q324">
        <v>5</v>
      </c>
      <c r="R324">
        <v>1</v>
      </c>
      <c r="S324" s="17"/>
      <c r="T324" s="18"/>
      <c r="U324">
        <f t="shared" si="43"/>
        <v>0</v>
      </c>
      <c r="V324">
        <f t="shared" si="44"/>
        <v>0</v>
      </c>
      <c r="W324">
        <f t="shared" si="45"/>
        <v>0</v>
      </c>
      <c r="X324">
        <f t="shared" si="46"/>
      </c>
      <c r="Y324" s="19"/>
      <c r="Z324">
        <f t="shared" si="47"/>
        <v>0</v>
      </c>
      <c r="AA324">
        <f t="shared" si="48"/>
      </c>
    </row>
    <row r="325" spans="1:27" ht="13.5">
      <c r="A325">
        <v>320</v>
      </c>
      <c r="B325">
        <v>3</v>
      </c>
      <c r="C325" s="4">
        <v>2400</v>
      </c>
      <c r="D325" s="4">
        <v>5700</v>
      </c>
      <c r="E325" t="s">
        <v>6</v>
      </c>
      <c r="F325" t="s">
        <v>217</v>
      </c>
      <c r="G325" s="5">
        <v>1.4</v>
      </c>
      <c r="H325">
        <v>38</v>
      </c>
      <c r="I325">
        <f t="shared" si="51"/>
        <v>53</v>
      </c>
      <c r="J325" t="s">
        <v>485</v>
      </c>
      <c r="K325" s="17"/>
      <c r="L325" s="18"/>
      <c r="M325">
        <f t="shared" si="41"/>
        <v>0</v>
      </c>
      <c r="N325">
        <f t="shared" si="49"/>
      </c>
      <c r="O325">
        <f t="shared" si="50"/>
      </c>
      <c r="P325">
        <f t="shared" si="42"/>
      </c>
      <c r="Q325">
        <v>3</v>
      </c>
      <c r="R325">
        <v>2</v>
      </c>
      <c r="S325" s="17"/>
      <c r="T325" s="18"/>
      <c r="U325">
        <f t="shared" si="43"/>
        <v>0</v>
      </c>
      <c r="V325">
        <f t="shared" si="44"/>
        <v>0</v>
      </c>
      <c r="W325">
        <f t="shared" si="45"/>
        <v>0</v>
      </c>
      <c r="X325">
        <f t="shared" si="46"/>
      </c>
      <c r="Y325" s="19"/>
      <c r="Z325">
        <f t="shared" si="47"/>
        <v>0</v>
      </c>
      <c r="AA325">
        <f t="shared" si="48"/>
        <v>0</v>
      </c>
    </row>
    <row r="326" spans="1:27" ht="13.5">
      <c r="A326">
        <v>321</v>
      </c>
      <c r="B326">
        <v>3</v>
      </c>
      <c r="C326" s="4">
        <v>2400</v>
      </c>
      <c r="D326" s="4">
        <v>5700</v>
      </c>
      <c r="E326" t="s">
        <v>6</v>
      </c>
      <c r="F326" t="s">
        <v>218</v>
      </c>
      <c r="G326" s="5">
        <v>1.6</v>
      </c>
      <c r="H326">
        <v>46</v>
      </c>
      <c r="I326">
        <f t="shared" si="51"/>
        <v>73</v>
      </c>
      <c r="J326" t="s">
        <v>363</v>
      </c>
      <c r="K326" s="17"/>
      <c r="L326" s="18"/>
      <c r="M326">
        <f t="shared" si="41"/>
        <v>0</v>
      </c>
      <c r="N326">
        <f t="shared" si="49"/>
      </c>
      <c r="O326">
        <f t="shared" si="50"/>
      </c>
      <c r="P326">
        <f t="shared" si="42"/>
      </c>
      <c r="Q326">
        <v>1</v>
      </c>
      <c r="S326" s="17"/>
      <c r="T326" s="18"/>
      <c r="U326">
        <f t="shared" si="43"/>
      </c>
      <c r="V326">
        <f t="shared" si="44"/>
      </c>
      <c r="W326">
        <f t="shared" si="45"/>
      </c>
      <c r="X326">
        <f t="shared" si="46"/>
      </c>
      <c r="Y326" s="19"/>
      <c r="Z326">
        <f t="shared" si="47"/>
      </c>
      <c r="AA326">
        <f t="shared" si="48"/>
      </c>
    </row>
    <row r="327" spans="1:27" ht="13.5">
      <c r="A327">
        <v>322</v>
      </c>
      <c r="B327">
        <v>3</v>
      </c>
      <c r="C327" s="4">
        <v>2400</v>
      </c>
      <c r="D327" s="4">
        <v>5700</v>
      </c>
      <c r="E327" t="s">
        <v>6</v>
      </c>
      <c r="F327" t="s">
        <v>604</v>
      </c>
      <c r="G327" s="5">
        <v>1.4</v>
      </c>
      <c r="H327">
        <v>38</v>
      </c>
      <c r="I327">
        <f t="shared" si="51"/>
        <v>53</v>
      </c>
      <c r="J327" t="s">
        <v>486</v>
      </c>
      <c r="K327" s="17"/>
      <c r="L327" s="18"/>
      <c r="M327">
        <f aca="true" t="shared" si="52" ref="M327:M347">$B327*$K327*$L327</f>
        <v>0</v>
      </c>
      <c r="N327">
        <f t="shared" si="49"/>
      </c>
      <c r="O327">
        <f t="shared" si="50"/>
      </c>
      <c r="P327">
        <f aca="true" t="shared" si="53" ref="P327:P347">IF($L327="","",IF($N327=0,"",ROUNDUP($N327/$L327*20,0)))</f>
      </c>
      <c r="Q327">
        <v>3</v>
      </c>
      <c r="R327">
        <v>1</v>
      </c>
      <c r="S327" s="17"/>
      <c r="T327" s="18"/>
      <c r="U327">
        <f aca="true" t="shared" si="54" ref="U327:U347">IF($R327="","",IF(($Y$3+$Z$3*25)&lt;50,$S327*$T327,ROUNDDOWN($S327+$S327*($Y$3-50)/100+$S327*$Z$3*25/100,0)*$T327))</f>
        <v>0</v>
      </c>
      <c r="V327">
        <f aca="true" t="shared" si="55" ref="V327:V347">IF($R327="","",ROUNDDOWN($T327*$G327,0)-$T327)</f>
        <v>0</v>
      </c>
      <c r="W327">
        <f aca="true" t="shared" si="56" ref="W327:W362">IF($V327="","",IF($V327=0,$U327,IF(($Y$3+$Z$3*25)&lt;50,$S327*($T327+$V327),ROUNDDOWN($S327+$S327*($Y$3-50)/100+$S327*$Z$3*25/100,0)*($T327+$V327))))</f>
        <v>0</v>
      </c>
      <c r="X327">
        <f aca="true" t="shared" si="57" ref="X327:X347">IF($T327="","",IF($V327=0,"",ROUNDUP($V327/$T327*1000/75,0)))</f>
      </c>
      <c r="Y327" s="19"/>
      <c r="Z327">
        <f aca="true" t="shared" si="58" ref="Z327:Z347">IF($R327="","",IF($Y327="",$W327,$W327+ROUNDDOWN($Y327+$Y327*($Y$3-50)/100+$Y327*$Z$3*25/100,0)))</f>
        <v>0</v>
      </c>
      <c r="AA327">
        <f aca="true" t="shared" si="59" ref="AA327:AA347">IF($U327="","",IF($B327=1,"",IF(($Y$3+$AA$3*2)&lt;50,$S327*$T327+$Y327,ROUNDDOWN($S327+$S327*($Y$3-50)/100+$S327*$AA$3*2/100,0)*$T327+ROUNDDOWN($Y327+$Y327*($Y$3-50)/100+$Y327*$AA$3*2/100,0))))</f>
        <v>0</v>
      </c>
    </row>
    <row r="328" spans="1:27" ht="13.5">
      <c r="A328">
        <v>323</v>
      </c>
      <c r="B328">
        <v>1</v>
      </c>
      <c r="C328" s="4">
        <v>2000</v>
      </c>
      <c r="D328" s="4">
        <v>5550</v>
      </c>
      <c r="E328" t="s">
        <v>11</v>
      </c>
      <c r="F328" t="s">
        <v>219</v>
      </c>
      <c r="G328" s="5">
        <v>1.8</v>
      </c>
      <c r="H328">
        <v>48</v>
      </c>
      <c r="I328">
        <f t="shared" si="51"/>
        <v>86</v>
      </c>
      <c r="J328" t="s">
        <v>484</v>
      </c>
      <c r="K328" s="17"/>
      <c r="L328" s="18"/>
      <c r="M328">
        <f t="shared" si="52"/>
        <v>0</v>
      </c>
      <c r="N328">
        <f t="shared" si="49"/>
      </c>
      <c r="O328">
        <f t="shared" si="50"/>
      </c>
      <c r="P328">
        <f t="shared" si="53"/>
      </c>
      <c r="Q328">
        <v>3</v>
      </c>
      <c r="R328">
        <v>1</v>
      </c>
      <c r="S328" s="17"/>
      <c r="T328" s="18"/>
      <c r="U328">
        <f t="shared" si="54"/>
        <v>0</v>
      </c>
      <c r="V328">
        <f t="shared" si="55"/>
        <v>0</v>
      </c>
      <c r="W328">
        <f t="shared" si="56"/>
        <v>0</v>
      </c>
      <c r="X328">
        <f t="shared" si="57"/>
      </c>
      <c r="Y328" s="19"/>
      <c r="Z328">
        <f t="shared" si="58"/>
        <v>0</v>
      </c>
      <c r="AA328">
        <f t="shared" si="59"/>
      </c>
    </row>
    <row r="329" spans="1:27" ht="13.5">
      <c r="A329">
        <v>324</v>
      </c>
      <c r="B329">
        <v>1</v>
      </c>
      <c r="C329" s="4">
        <v>2250</v>
      </c>
      <c r="D329" s="4">
        <v>6000</v>
      </c>
      <c r="E329" t="s">
        <v>11</v>
      </c>
      <c r="F329" t="s">
        <v>220</v>
      </c>
      <c r="G329" s="5">
        <v>1.8</v>
      </c>
      <c r="H329">
        <v>50</v>
      </c>
      <c r="I329">
        <f t="shared" si="51"/>
        <v>90</v>
      </c>
      <c r="J329" t="s">
        <v>357</v>
      </c>
      <c r="K329" s="17"/>
      <c r="L329" s="18"/>
      <c r="M329">
        <f t="shared" si="52"/>
        <v>0</v>
      </c>
      <c r="N329">
        <f t="shared" si="49"/>
      </c>
      <c r="O329">
        <f t="shared" si="50"/>
      </c>
      <c r="P329">
        <f t="shared" si="53"/>
      </c>
      <c r="Q329">
        <v>2</v>
      </c>
      <c r="R329">
        <v>2</v>
      </c>
      <c r="S329" s="17"/>
      <c r="T329" s="18"/>
      <c r="U329">
        <f t="shared" si="54"/>
        <v>0</v>
      </c>
      <c r="V329">
        <f t="shared" si="55"/>
        <v>0</v>
      </c>
      <c r="W329">
        <f t="shared" si="56"/>
        <v>0</v>
      </c>
      <c r="X329">
        <f t="shared" si="57"/>
      </c>
      <c r="Y329" s="19"/>
      <c r="Z329">
        <f t="shared" si="58"/>
        <v>0</v>
      </c>
      <c r="AA329">
        <f t="shared" si="59"/>
      </c>
    </row>
    <row r="330" spans="1:27" ht="13.5">
      <c r="A330">
        <v>325</v>
      </c>
      <c r="B330">
        <v>3</v>
      </c>
      <c r="C330" s="4">
        <v>3300</v>
      </c>
      <c r="D330" s="4">
        <v>8100</v>
      </c>
      <c r="E330" t="s">
        <v>11</v>
      </c>
      <c r="F330" t="s">
        <v>221</v>
      </c>
      <c r="G330" s="5">
        <v>1.5</v>
      </c>
      <c r="H330">
        <v>42</v>
      </c>
      <c r="I330">
        <f t="shared" si="51"/>
        <v>63</v>
      </c>
      <c r="J330" t="s">
        <v>357</v>
      </c>
      <c r="K330" s="17"/>
      <c r="L330" s="18"/>
      <c r="M330">
        <f t="shared" si="52"/>
        <v>0</v>
      </c>
      <c r="N330">
        <f t="shared" si="49"/>
      </c>
      <c r="O330">
        <f t="shared" si="50"/>
      </c>
      <c r="P330">
        <f t="shared" si="53"/>
      </c>
      <c r="Q330">
        <v>3</v>
      </c>
      <c r="R330">
        <v>2</v>
      </c>
      <c r="S330" s="17"/>
      <c r="T330" s="18"/>
      <c r="U330">
        <f t="shared" si="54"/>
        <v>0</v>
      </c>
      <c r="V330">
        <f t="shared" si="55"/>
        <v>0</v>
      </c>
      <c r="W330">
        <f t="shared" si="56"/>
        <v>0</v>
      </c>
      <c r="X330">
        <f t="shared" si="57"/>
      </c>
      <c r="Y330" s="19"/>
      <c r="Z330">
        <f t="shared" si="58"/>
        <v>0</v>
      </c>
      <c r="AA330">
        <f t="shared" si="59"/>
        <v>0</v>
      </c>
    </row>
    <row r="331" spans="1:27" ht="13.5">
      <c r="A331">
        <v>326</v>
      </c>
      <c r="B331">
        <v>3</v>
      </c>
      <c r="C331" s="4">
        <v>3300</v>
      </c>
      <c r="D331" s="4">
        <v>8100</v>
      </c>
      <c r="E331" t="s">
        <v>11</v>
      </c>
      <c r="F331" t="s">
        <v>605</v>
      </c>
      <c r="G331" s="5">
        <v>1.5</v>
      </c>
      <c r="H331">
        <v>29</v>
      </c>
      <c r="I331">
        <f t="shared" si="51"/>
        <v>43</v>
      </c>
      <c r="J331" t="s">
        <v>357</v>
      </c>
      <c r="K331" s="17"/>
      <c r="L331" s="18"/>
      <c r="M331">
        <f t="shared" si="52"/>
        <v>0</v>
      </c>
      <c r="N331">
        <f t="shared" si="49"/>
      </c>
      <c r="O331">
        <f t="shared" si="50"/>
      </c>
      <c r="P331">
        <f t="shared" si="53"/>
      </c>
      <c r="Q331">
        <v>2</v>
      </c>
      <c r="S331" s="17"/>
      <c r="T331" s="18"/>
      <c r="U331">
        <f t="shared" si="54"/>
      </c>
      <c r="V331">
        <f t="shared" si="55"/>
      </c>
      <c r="W331">
        <f t="shared" si="56"/>
      </c>
      <c r="X331">
        <f t="shared" si="57"/>
      </c>
      <c r="Y331" s="19"/>
      <c r="Z331">
        <f t="shared" si="58"/>
      </c>
      <c r="AA331">
        <f t="shared" si="59"/>
      </c>
    </row>
    <row r="332" spans="1:27" ht="13.5">
      <c r="A332">
        <v>327</v>
      </c>
      <c r="B332">
        <v>1</v>
      </c>
      <c r="C332" s="4">
        <v>3250</v>
      </c>
      <c r="D332" s="4">
        <v>7400</v>
      </c>
      <c r="E332" t="s">
        <v>11</v>
      </c>
      <c r="F332" t="s">
        <v>222</v>
      </c>
      <c r="G332" s="5">
        <v>1.85</v>
      </c>
      <c r="H332">
        <v>60</v>
      </c>
      <c r="I332">
        <f t="shared" si="51"/>
        <v>111</v>
      </c>
      <c r="J332" t="s">
        <v>357</v>
      </c>
      <c r="K332" s="17"/>
      <c r="L332" s="18"/>
      <c r="M332">
        <f t="shared" si="52"/>
        <v>0</v>
      </c>
      <c r="N332">
        <f t="shared" si="49"/>
      </c>
      <c r="O332">
        <f t="shared" si="50"/>
      </c>
      <c r="P332">
        <f t="shared" si="53"/>
      </c>
      <c r="Q332">
        <v>3</v>
      </c>
      <c r="R332">
        <v>2</v>
      </c>
      <c r="S332" s="17"/>
      <c r="T332" s="18"/>
      <c r="U332">
        <f t="shared" si="54"/>
        <v>0</v>
      </c>
      <c r="V332">
        <f t="shared" si="55"/>
        <v>0</v>
      </c>
      <c r="W332">
        <f t="shared" si="56"/>
        <v>0</v>
      </c>
      <c r="X332">
        <f t="shared" si="57"/>
      </c>
      <c r="Y332" s="19"/>
      <c r="Z332">
        <f t="shared" si="58"/>
        <v>0</v>
      </c>
      <c r="AA332">
        <f t="shared" si="59"/>
      </c>
    </row>
    <row r="333" spans="1:27" ht="13.5">
      <c r="A333">
        <v>328</v>
      </c>
      <c r="B333">
        <v>1</v>
      </c>
      <c r="C333" s="4">
        <v>3250</v>
      </c>
      <c r="D333" s="4">
        <v>7400</v>
      </c>
      <c r="E333" t="s">
        <v>11</v>
      </c>
      <c r="F333" t="s">
        <v>606</v>
      </c>
      <c r="G333" s="5">
        <v>1.85</v>
      </c>
      <c r="H333">
        <v>42</v>
      </c>
      <c r="I333">
        <f t="shared" si="51"/>
        <v>77</v>
      </c>
      <c r="J333" t="s">
        <v>357</v>
      </c>
      <c r="K333" s="17"/>
      <c r="L333" s="18"/>
      <c r="M333">
        <f t="shared" si="52"/>
        <v>0</v>
      </c>
      <c r="N333">
        <f t="shared" si="49"/>
      </c>
      <c r="O333">
        <f t="shared" si="50"/>
      </c>
      <c r="P333">
        <f t="shared" si="53"/>
      </c>
      <c r="Q333">
        <v>2</v>
      </c>
      <c r="S333" s="17"/>
      <c r="T333" s="18"/>
      <c r="U333">
        <f t="shared" si="54"/>
      </c>
      <c r="V333">
        <f t="shared" si="55"/>
      </c>
      <c r="W333">
        <f t="shared" si="56"/>
      </c>
      <c r="X333">
        <f t="shared" si="57"/>
      </c>
      <c r="Y333" s="19"/>
      <c r="Z333">
        <f t="shared" si="58"/>
      </c>
      <c r="AA333">
        <f t="shared" si="59"/>
      </c>
    </row>
    <row r="334" spans="1:27" ht="13.5">
      <c r="A334">
        <v>329</v>
      </c>
      <c r="B334">
        <v>3</v>
      </c>
      <c r="C334" s="4">
        <v>2100</v>
      </c>
      <c r="D334" s="4">
        <v>5250</v>
      </c>
      <c r="E334" t="s">
        <v>6</v>
      </c>
      <c r="F334" t="s">
        <v>223</v>
      </c>
      <c r="G334" s="5">
        <v>1.4</v>
      </c>
      <c r="H334">
        <v>32</v>
      </c>
      <c r="I334">
        <f t="shared" si="51"/>
        <v>44</v>
      </c>
      <c r="J334" t="s">
        <v>487</v>
      </c>
      <c r="K334" s="17"/>
      <c r="L334" s="18"/>
      <c r="M334">
        <f t="shared" si="52"/>
        <v>0</v>
      </c>
      <c r="N334">
        <f t="shared" si="49"/>
      </c>
      <c r="O334">
        <f t="shared" si="50"/>
      </c>
      <c r="P334">
        <f t="shared" si="53"/>
      </c>
      <c r="Q334">
        <v>3</v>
      </c>
      <c r="R334">
        <v>1</v>
      </c>
      <c r="S334" s="17"/>
      <c r="T334" s="18"/>
      <c r="U334">
        <f t="shared" si="54"/>
        <v>0</v>
      </c>
      <c r="V334">
        <f t="shared" si="55"/>
        <v>0</v>
      </c>
      <c r="W334">
        <f t="shared" si="56"/>
        <v>0</v>
      </c>
      <c r="X334">
        <f t="shared" si="57"/>
      </c>
      <c r="Y334" s="19"/>
      <c r="Z334">
        <f t="shared" si="58"/>
        <v>0</v>
      </c>
      <c r="AA334">
        <f t="shared" si="59"/>
        <v>0</v>
      </c>
    </row>
    <row r="335" spans="1:27" ht="13.5">
      <c r="A335">
        <v>330</v>
      </c>
      <c r="B335">
        <v>1</v>
      </c>
      <c r="C335" s="4">
        <v>2950</v>
      </c>
      <c r="D335" s="4">
        <v>8600</v>
      </c>
      <c r="E335" t="s">
        <v>11</v>
      </c>
      <c r="F335" t="s">
        <v>224</v>
      </c>
      <c r="G335" s="5">
        <v>1.7</v>
      </c>
      <c r="H335">
        <v>48</v>
      </c>
      <c r="I335">
        <f t="shared" si="51"/>
        <v>81</v>
      </c>
      <c r="J335" t="s">
        <v>357</v>
      </c>
      <c r="K335" s="17"/>
      <c r="L335" s="18"/>
      <c r="M335">
        <f t="shared" si="52"/>
        <v>0</v>
      </c>
      <c r="N335">
        <f t="shared" si="49"/>
      </c>
      <c r="O335">
        <f t="shared" si="50"/>
      </c>
      <c r="P335">
        <f t="shared" si="53"/>
      </c>
      <c r="Q335">
        <v>3</v>
      </c>
      <c r="R335">
        <v>2</v>
      </c>
      <c r="S335" s="17"/>
      <c r="T335" s="18"/>
      <c r="U335">
        <f t="shared" si="54"/>
        <v>0</v>
      </c>
      <c r="V335">
        <f t="shared" si="55"/>
        <v>0</v>
      </c>
      <c r="W335">
        <f t="shared" si="56"/>
        <v>0</v>
      </c>
      <c r="X335">
        <f t="shared" si="57"/>
      </c>
      <c r="Y335" s="19"/>
      <c r="Z335">
        <f t="shared" si="58"/>
        <v>0</v>
      </c>
      <c r="AA335">
        <f t="shared" si="59"/>
      </c>
    </row>
    <row r="336" spans="1:27" ht="13.5">
      <c r="A336">
        <v>331</v>
      </c>
      <c r="B336">
        <v>1</v>
      </c>
      <c r="C336" s="4">
        <v>3800</v>
      </c>
      <c r="D336" s="4">
        <v>12300</v>
      </c>
      <c r="E336" t="s">
        <v>11</v>
      </c>
      <c r="F336" t="s">
        <v>225</v>
      </c>
      <c r="G336" s="5">
        <v>1.8</v>
      </c>
      <c r="H336">
        <v>58</v>
      </c>
      <c r="I336">
        <f t="shared" si="51"/>
        <v>104</v>
      </c>
      <c r="J336" t="s">
        <v>357</v>
      </c>
      <c r="K336" s="17"/>
      <c r="L336" s="18"/>
      <c r="M336">
        <f t="shared" si="52"/>
        <v>0</v>
      </c>
      <c r="N336">
        <f t="shared" si="49"/>
      </c>
      <c r="O336">
        <f t="shared" si="50"/>
      </c>
      <c r="P336">
        <f t="shared" si="53"/>
      </c>
      <c r="Q336">
        <v>3</v>
      </c>
      <c r="R336">
        <v>2</v>
      </c>
      <c r="S336" s="17"/>
      <c r="T336" s="18"/>
      <c r="U336">
        <f t="shared" si="54"/>
        <v>0</v>
      </c>
      <c r="V336">
        <f t="shared" si="55"/>
        <v>0</v>
      </c>
      <c r="W336">
        <f t="shared" si="56"/>
        <v>0</v>
      </c>
      <c r="X336">
        <f t="shared" si="57"/>
      </c>
      <c r="Y336" s="19"/>
      <c r="Z336">
        <f t="shared" si="58"/>
        <v>0</v>
      </c>
      <c r="AA336">
        <f t="shared" si="59"/>
      </c>
    </row>
    <row r="337" spans="1:27" ht="13.5">
      <c r="A337">
        <v>332</v>
      </c>
      <c r="B337">
        <v>1</v>
      </c>
      <c r="C337" s="4">
        <v>2750</v>
      </c>
      <c r="D337" s="4">
        <v>7750</v>
      </c>
      <c r="E337" t="s">
        <v>11</v>
      </c>
      <c r="F337" t="s">
        <v>226</v>
      </c>
      <c r="G337" s="5">
        <v>1.8</v>
      </c>
      <c r="H337">
        <v>60</v>
      </c>
      <c r="I337">
        <f t="shared" si="51"/>
        <v>108</v>
      </c>
      <c r="J337" t="s">
        <v>355</v>
      </c>
      <c r="K337" s="17"/>
      <c r="L337" s="18"/>
      <c r="M337">
        <f t="shared" si="52"/>
        <v>0</v>
      </c>
      <c r="N337">
        <f t="shared" si="49"/>
      </c>
      <c r="O337">
        <f t="shared" si="50"/>
      </c>
      <c r="P337">
        <f t="shared" si="53"/>
      </c>
      <c r="Q337">
        <v>1</v>
      </c>
      <c r="R337">
        <v>2</v>
      </c>
      <c r="S337" s="17"/>
      <c r="T337" s="18"/>
      <c r="U337">
        <f t="shared" si="54"/>
        <v>0</v>
      </c>
      <c r="V337">
        <f t="shared" si="55"/>
        <v>0</v>
      </c>
      <c r="W337">
        <f t="shared" si="56"/>
        <v>0</v>
      </c>
      <c r="X337">
        <f t="shared" si="57"/>
      </c>
      <c r="Y337" s="19"/>
      <c r="Z337">
        <f t="shared" si="58"/>
        <v>0</v>
      </c>
      <c r="AA337">
        <f t="shared" si="59"/>
      </c>
    </row>
    <row r="338" spans="1:27" ht="13.5">
      <c r="A338">
        <v>333</v>
      </c>
      <c r="B338">
        <v>1</v>
      </c>
      <c r="C338" s="4">
        <v>2750</v>
      </c>
      <c r="D338" s="4">
        <v>7750</v>
      </c>
      <c r="E338" t="s">
        <v>11</v>
      </c>
      <c r="F338" t="s">
        <v>227</v>
      </c>
      <c r="G338" s="5">
        <v>1.8</v>
      </c>
      <c r="H338">
        <v>60</v>
      </c>
      <c r="I338">
        <f t="shared" si="51"/>
        <v>108</v>
      </c>
      <c r="J338" t="s">
        <v>355</v>
      </c>
      <c r="K338" s="17"/>
      <c r="L338" s="18"/>
      <c r="M338">
        <f t="shared" si="52"/>
        <v>0</v>
      </c>
      <c r="N338">
        <f t="shared" si="49"/>
      </c>
      <c r="O338">
        <f t="shared" si="50"/>
      </c>
      <c r="P338">
        <f t="shared" si="53"/>
      </c>
      <c r="Q338">
        <v>1</v>
      </c>
      <c r="R338">
        <v>2</v>
      </c>
      <c r="S338" s="17"/>
      <c r="T338" s="18"/>
      <c r="U338">
        <f t="shared" si="54"/>
        <v>0</v>
      </c>
      <c r="V338">
        <f t="shared" si="55"/>
        <v>0</v>
      </c>
      <c r="W338">
        <f t="shared" si="56"/>
        <v>0</v>
      </c>
      <c r="X338">
        <f t="shared" si="57"/>
      </c>
      <c r="Y338" s="19"/>
      <c r="Z338">
        <f t="shared" si="58"/>
        <v>0</v>
      </c>
      <c r="AA338">
        <f t="shared" si="59"/>
      </c>
    </row>
    <row r="339" spans="1:27" ht="13.5">
      <c r="A339">
        <v>334</v>
      </c>
      <c r="B339">
        <v>3</v>
      </c>
      <c r="C339" s="4">
        <v>3750</v>
      </c>
      <c r="D339" s="4">
        <v>4050</v>
      </c>
      <c r="E339" t="s">
        <v>6</v>
      </c>
      <c r="F339" t="s">
        <v>228</v>
      </c>
      <c r="G339" s="5">
        <v>1.8</v>
      </c>
      <c r="H339">
        <v>45</v>
      </c>
      <c r="I339">
        <f t="shared" si="51"/>
        <v>81</v>
      </c>
      <c r="J339" t="s">
        <v>440</v>
      </c>
      <c r="K339" s="17"/>
      <c r="L339" s="18"/>
      <c r="M339">
        <f t="shared" si="52"/>
        <v>0</v>
      </c>
      <c r="N339">
        <f t="shared" si="49"/>
      </c>
      <c r="O339">
        <f t="shared" si="50"/>
      </c>
      <c r="P339">
        <f t="shared" si="53"/>
      </c>
      <c r="Q339">
        <v>1</v>
      </c>
      <c r="R339">
        <v>1</v>
      </c>
      <c r="S339" s="17"/>
      <c r="T339" s="18"/>
      <c r="U339">
        <f t="shared" si="54"/>
        <v>0</v>
      </c>
      <c r="V339">
        <f t="shared" si="55"/>
        <v>0</v>
      </c>
      <c r="W339">
        <f t="shared" si="56"/>
        <v>0</v>
      </c>
      <c r="X339">
        <f t="shared" si="57"/>
      </c>
      <c r="Y339" s="19"/>
      <c r="Z339">
        <f t="shared" si="58"/>
        <v>0</v>
      </c>
      <c r="AA339">
        <f t="shared" si="59"/>
        <v>0</v>
      </c>
    </row>
    <row r="340" spans="1:27" ht="13.5">
      <c r="A340">
        <v>335</v>
      </c>
      <c r="B340">
        <v>1</v>
      </c>
      <c r="C340" s="4">
        <v>3750</v>
      </c>
      <c r="D340" s="4">
        <v>4050</v>
      </c>
      <c r="E340" t="s">
        <v>6</v>
      </c>
      <c r="F340" t="s">
        <v>607</v>
      </c>
      <c r="G340" s="5">
        <v>2</v>
      </c>
      <c r="H340">
        <v>54</v>
      </c>
      <c r="I340">
        <f t="shared" si="51"/>
        <v>108</v>
      </c>
      <c r="J340" t="s">
        <v>440</v>
      </c>
      <c r="K340" s="17"/>
      <c r="L340" s="18"/>
      <c r="M340">
        <f t="shared" si="52"/>
        <v>0</v>
      </c>
      <c r="N340">
        <f t="shared" si="49"/>
      </c>
      <c r="O340">
        <f t="shared" si="50"/>
      </c>
      <c r="P340">
        <f t="shared" si="53"/>
      </c>
      <c r="Q340">
        <v>1</v>
      </c>
      <c r="R340">
        <v>1</v>
      </c>
      <c r="S340" s="17"/>
      <c r="T340" s="18"/>
      <c r="U340">
        <f t="shared" si="54"/>
        <v>0</v>
      </c>
      <c r="V340">
        <f t="shared" si="55"/>
        <v>0</v>
      </c>
      <c r="W340">
        <f t="shared" si="56"/>
        <v>0</v>
      </c>
      <c r="X340">
        <f t="shared" si="57"/>
      </c>
      <c r="Y340" s="19"/>
      <c r="Z340">
        <f t="shared" si="58"/>
        <v>0</v>
      </c>
      <c r="AA340">
        <f t="shared" si="59"/>
      </c>
    </row>
    <row r="341" spans="1:27" ht="13.5">
      <c r="A341">
        <v>336</v>
      </c>
      <c r="B341">
        <v>1</v>
      </c>
      <c r="C341" s="4">
        <v>5800</v>
      </c>
      <c r="D341" s="4">
        <v>6900</v>
      </c>
      <c r="E341" t="s">
        <v>65</v>
      </c>
      <c r="F341" t="s">
        <v>229</v>
      </c>
      <c r="G341" s="5">
        <v>2</v>
      </c>
      <c r="H341">
        <v>70</v>
      </c>
      <c r="I341">
        <f t="shared" si="51"/>
        <v>140</v>
      </c>
      <c r="J341" t="s">
        <v>353</v>
      </c>
      <c r="K341" s="17"/>
      <c r="L341" s="18"/>
      <c r="M341">
        <f t="shared" si="52"/>
        <v>0</v>
      </c>
      <c r="N341">
        <f t="shared" si="49"/>
      </c>
      <c r="O341">
        <f t="shared" si="50"/>
      </c>
      <c r="P341">
        <f t="shared" si="53"/>
      </c>
      <c r="Q341">
        <v>2</v>
      </c>
      <c r="R341">
        <v>1</v>
      </c>
      <c r="S341" s="17"/>
      <c r="T341" s="18"/>
      <c r="U341">
        <f t="shared" si="54"/>
        <v>0</v>
      </c>
      <c r="V341">
        <f t="shared" si="55"/>
        <v>0</v>
      </c>
      <c r="W341">
        <f t="shared" si="56"/>
        <v>0</v>
      </c>
      <c r="X341">
        <f t="shared" si="57"/>
      </c>
      <c r="Y341" s="19"/>
      <c r="Z341">
        <f t="shared" si="58"/>
        <v>0</v>
      </c>
      <c r="AA341">
        <f t="shared" si="59"/>
      </c>
    </row>
    <row r="342" spans="1:27" ht="13.5">
      <c r="A342">
        <v>337</v>
      </c>
      <c r="B342">
        <v>1</v>
      </c>
      <c r="C342" s="4">
        <v>5800</v>
      </c>
      <c r="D342" s="4">
        <v>6900</v>
      </c>
      <c r="E342" t="s">
        <v>65</v>
      </c>
      <c r="F342" t="s">
        <v>488</v>
      </c>
      <c r="G342" s="5">
        <v>1.8</v>
      </c>
      <c r="H342">
        <v>65</v>
      </c>
      <c r="I342">
        <f t="shared" si="51"/>
        <v>117</v>
      </c>
      <c r="J342" t="s">
        <v>353</v>
      </c>
      <c r="K342" s="17"/>
      <c r="L342" s="18"/>
      <c r="M342">
        <f t="shared" si="52"/>
        <v>0</v>
      </c>
      <c r="N342">
        <f t="shared" si="49"/>
      </c>
      <c r="O342">
        <f t="shared" si="50"/>
      </c>
      <c r="P342">
        <f t="shared" si="53"/>
      </c>
      <c r="Q342">
        <v>2</v>
      </c>
      <c r="R342">
        <v>1</v>
      </c>
      <c r="S342" s="17"/>
      <c r="T342" s="18"/>
      <c r="U342">
        <f t="shared" si="54"/>
        <v>0</v>
      </c>
      <c r="V342">
        <f t="shared" si="55"/>
        <v>0</v>
      </c>
      <c r="W342">
        <f t="shared" si="56"/>
        <v>0</v>
      </c>
      <c r="X342">
        <f t="shared" si="57"/>
      </c>
      <c r="Y342" s="19"/>
      <c r="Z342">
        <f t="shared" si="58"/>
        <v>0</v>
      </c>
      <c r="AA342">
        <f t="shared" si="59"/>
      </c>
    </row>
    <row r="343" spans="1:27" ht="13.5">
      <c r="A343">
        <v>338</v>
      </c>
      <c r="B343">
        <v>1</v>
      </c>
      <c r="C343" s="4">
        <v>3300</v>
      </c>
      <c r="D343" s="4">
        <v>6400</v>
      </c>
      <c r="E343" t="s">
        <v>11</v>
      </c>
      <c r="F343" t="s">
        <v>230</v>
      </c>
      <c r="G343" s="5">
        <v>1.7</v>
      </c>
      <c r="H343">
        <v>62</v>
      </c>
      <c r="I343">
        <f t="shared" si="51"/>
        <v>105</v>
      </c>
      <c r="J343" t="s">
        <v>353</v>
      </c>
      <c r="K343" s="17"/>
      <c r="L343" s="18"/>
      <c r="M343">
        <f t="shared" si="52"/>
        <v>0</v>
      </c>
      <c r="N343">
        <f t="shared" si="49"/>
      </c>
      <c r="O343">
        <f t="shared" si="50"/>
      </c>
      <c r="P343">
        <f t="shared" si="53"/>
      </c>
      <c r="Q343">
        <v>3</v>
      </c>
      <c r="R343">
        <v>1</v>
      </c>
      <c r="S343" s="17"/>
      <c r="T343" s="18"/>
      <c r="U343">
        <f t="shared" si="54"/>
        <v>0</v>
      </c>
      <c r="V343">
        <f t="shared" si="55"/>
        <v>0</v>
      </c>
      <c r="W343">
        <f t="shared" si="56"/>
        <v>0</v>
      </c>
      <c r="X343">
        <f t="shared" si="57"/>
      </c>
      <c r="Y343" s="19"/>
      <c r="Z343">
        <f t="shared" si="58"/>
        <v>0</v>
      </c>
      <c r="AA343">
        <f t="shared" si="59"/>
      </c>
    </row>
    <row r="344" spans="1:27" ht="13.5">
      <c r="A344">
        <v>339</v>
      </c>
      <c r="B344">
        <v>1</v>
      </c>
      <c r="C344" s="4">
        <v>3200</v>
      </c>
      <c r="D344" s="4">
        <v>5900</v>
      </c>
      <c r="E344" t="s">
        <v>11</v>
      </c>
      <c r="F344" t="s">
        <v>231</v>
      </c>
      <c r="G344" s="5">
        <v>1.9</v>
      </c>
      <c r="H344">
        <v>65</v>
      </c>
      <c r="I344">
        <f t="shared" si="51"/>
        <v>123</v>
      </c>
      <c r="J344" t="s">
        <v>423</v>
      </c>
      <c r="K344" s="17"/>
      <c r="L344" s="18"/>
      <c r="M344">
        <f t="shared" si="52"/>
        <v>0</v>
      </c>
      <c r="N344">
        <f t="shared" si="49"/>
      </c>
      <c r="O344">
        <f t="shared" si="50"/>
      </c>
      <c r="P344">
        <f t="shared" si="53"/>
      </c>
      <c r="Q344">
        <v>3</v>
      </c>
      <c r="S344" s="17"/>
      <c r="T344" s="18"/>
      <c r="U344">
        <f t="shared" si="54"/>
      </c>
      <c r="V344">
        <f t="shared" si="55"/>
      </c>
      <c r="W344">
        <f t="shared" si="56"/>
      </c>
      <c r="X344">
        <f t="shared" si="57"/>
      </c>
      <c r="Y344" s="19"/>
      <c r="Z344">
        <f t="shared" si="58"/>
      </c>
      <c r="AA344">
        <f t="shared" si="59"/>
      </c>
    </row>
    <row r="345" spans="1:27" ht="13.5">
      <c r="A345">
        <v>340</v>
      </c>
      <c r="B345">
        <v>1</v>
      </c>
      <c r="C345" s="4">
        <v>3200</v>
      </c>
      <c r="D345" s="4">
        <v>5900</v>
      </c>
      <c r="E345" t="s">
        <v>11</v>
      </c>
      <c r="F345" t="s">
        <v>608</v>
      </c>
      <c r="G345" s="5">
        <v>1.9</v>
      </c>
      <c r="H345">
        <v>45</v>
      </c>
      <c r="I345">
        <f t="shared" si="51"/>
        <v>85</v>
      </c>
      <c r="J345" t="s">
        <v>423</v>
      </c>
      <c r="K345" s="17"/>
      <c r="L345" s="18"/>
      <c r="M345">
        <f t="shared" si="52"/>
        <v>0</v>
      </c>
      <c r="N345">
        <f t="shared" si="49"/>
      </c>
      <c r="O345">
        <f t="shared" si="50"/>
      </c>
      <c r="P345">
        <f t="shared" si="53"/>
      </c>
      <c r="Q345">
        <v>2</v>
      </c>
      <c r="S345" s="17"/>
      <c r="T345" s="18"/>
      <c r="U345">
        <f t="shared" si="54"/>
      </c>
      <c r="V345">
        <f t="shared" si="55"/>
      </c>
      <c r="W345">
        <f t="shared" si="56"/>
      </c>
      <c r="X345">
        <f t="shared" si="57"/>
      </c>
      <c r="Y345" s="19"/>
      <c r="Z345">
        <f t="shared" si="58"/>
      </c>
      <c r="AA345">
        <f t="shared" si="59"/>
      </c>
    </row>
    <row r="346" spans="1:27" ht="13.5">
      <c r="A346">
        <v>341</v>
      </c>
      <c r="B346">
        <v>1</v>
      </c>
      <c r="C346" s="4">
        <v>4250</v>
      </c>
      <c r="D346" s="4">
        <v>19650</v>
      </c>
      <c r="E346" t="s">
        <v>65</v>
      </c>
      <c r="F346" t="s">
        <v>232</v>
      </c>
      <c r="G346" s="5">
        <v>1.9</v>
      </c>
      <c r="H346">
        <v>48</v>
      </c>
      <c r="I346">
        <f t="shared" si="51"/>
        <v>91</v>
      </c>
      <c r="J346" t="s">
        <v>489</v>
      </c>
      <c r="K346" s="17"/>
      <c r="L346" s="18"/>
      <c r="M346">
        <f t="shared" si="52"/>
        <v>0</v>
      </c>
      <c r="N346">
        <f t="shared" si="49"/>
      </c>
      <c r="O346">
        <f t="shared" si="50"/>
      </c>
      <c r="P346">
        <f t="shared" si="53"/>
      </c>
      <c r="Q346">
        <v>4</v>
      </c>
      <c r="R346">
        <v>1</v>
      </c>
      <c r="S346" s="17"/>
      <c r="T346" s="18"/>
      <c r="U346">
        <f t="shared" si="54"/>
        <v>0</v>
      </c>
      <c r="V346">
        <f t="shared" si="55"/>
        <v>0</v>
      </c>
      <c r="W346">
        <f t="shared" si="56"/>
        <v>0</v>
      </c>
      <c r="X346">
        <f t="shared" si="57"/>
      </c>
      <c r="Y346" s="19"/>
      <c r="Z346">
        <f t="shared" si="58"/>
        <v>0</v>
      </c>
      <c r="AA346">
        <f t="shared" si="59"/>
      </c>
    </row>
    <row r="347" spans="1:27" ht="13.5">
      <c r="A347">
        <v>342</v>
      </c>
      <c r="B347">
        <v>1</v>
      </c>
      <c r="C347" s="4">
        <v>4250</v>
      </c>
      <c r="D347" s="4">
        <v>19650</v>
      </c>
      <c r="E347" t="s">
        <v>65</v>
      </c>
      <c r="F347" t="s">
        <v>609</v>
      </c>
      <c r="G347" s="5">
        <v>1.9</v>
      </c>
      <c r="H347">
        <v>52</v>
      </c>
      <c r="I347">
        <f t="shared" si="51"/>
        <v>98</v>
      </c>
      <c r="J347" t="s">
        <v>445</v>
      </c>
      <c r="K347" s="20"/>
      <c r="L347" s="21"/>
      <c r="M347">
        <f t="shared" si="52"/>
        <v>0</v>
      </c>
      <c r="N347">
        <f t="shared" si="49"/>
      </c>
      <c r="O347">
        <f t="shared" si="50"/>
      </c>
      <c r="P347">
        <f t="shared" si="53"/>
      </c>
      <c r="Q347">
        <v>1</v>
      </c>
      <c r="S347" s="20"/>
      <c r="T347" s="21"/>
      <c r="U347">
        <f t="shared" si="54"/>
      </c>
      <c r="V347">
        <f t="shared" si="55"/>
      </c>
      <c r="W347">
        <f t="shared" si="56"/>
      </c>
      <c r="X347">
        <f t="shared" si="57"/>
      </c>
      <c r="Y347" s="22"/>
      <c r="Z347">
        <f t="shared" si="58"/>
      </c>
      <c r="AA347">
        <f t="shared" si="59"/>
      </c>
    </row>
    <row r="348" ht="13.5">
      <c r="W348">
        <f t="shared" si="56"/>
      </c>
    </row>
    <row r="349" ht="13.5">
      <c r="W349">
        <f t="shared" si="56"/>
      </c>
    </row>
    <row r="350" ht="13.5">
      <c r="W350">
        <f t="shared" si="56"/>
      </c>
    </row>
    <row r="351" ht="13.5">
      <c r="W351">
        <f t="shared" si="56"/>
      </c>
    </row>
    <row r="352" ht="13.5">
      <c r="W352">
        <f t="shared" si="56"/>
      </c>
    </row>
    <row r="353" spans="7:23" ht="13.5">
      <c r="G353" s="1"/>
      <c r="W353">
        <f t="shared" si="56"/>
      </c>
    </row>
    <row r="354" ht="13.5">
      <c r="W354">
        <f t="shared" si="56"/>
      </c>
    </row>
    <row r="355" ht="13.5">
      <c r="W355">
        <f t="shared" si="56"/>
      </c>
    </row>
    <row r="356" ht="13.5">
      <c r="W356">
        <f t="shared" si="56"/>
      </c>
    </row>
    <row r="357" ht="13.5">
      <c r="W357">
        <f t="shared" si="56"/>
      </c>
    </row>
    <row r="358" spans="4:23" ht="13.5">
      <c r="D358" s="4"/>
      <c r="W358">
        <f t="shared" si="56"/>
      </c>
    </row>
    <row r="359" spans="4:23" ht="13.5">
      <c r="D359" s="4"/>
      <c r="W359">
        <f t="shared" si="56"/>
      </c>
    </row>
    <row r="360" spans="4:23" ht="13.5">
      <c r="D360" s="4"/>
      <c r="W360">
        <f t="shared" si="56"/>
      </c>
    </row>
    <row r="361" spans="4:23" ht="13.5">
      <c r="D361" s="4"/>
      <c r="W361">
        <f t="shared" si="56"/>
      </c>
    </row>
    <row r="362" spans="3:23" ht="13.5">
      <c r="C362" s="4"/>
      <c r="D362" s="4"/>
      <c r="W362">
        <f t="shared" si="56"/>
      </c>
    </row>
  </sheetData>
  <autoFilter ref="A5:AA347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0"/>
  <sheetViews>
    <sheetView workbookViewId="0" topLeftCell="A89">
      <selection activeCell="J84" sqref="J84:K129"/>
    </sheetView>
  </sheetViews>
  <sheetFormatPr defaultColWidth="9.00390625" defaultRowHeight="13.5"/>
  <sheetData>
    <row r="1" ht="13.5">
      <c r="P1" t="s">
        <v>368</v>
      </c>
    </row>
    <row r="2" spans="1:18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0</v>
      </c>
      <c r="F2" s="3" t="s">
        <v>233</v>
      </c>
      <c r="G2" s="2" t="s">
        <v>234</v>
      </c>
      <c r="H2" s="2" t="s">
        <v>235</v>
      </c>
      <c r="I2" s="2" t="s">
        <v>236</v>
      </c>
      <c r="J2" s="2" t="s">
        <v>237</v>
      </c>
      <c r="K2" s="2" t="s">
        <v>238</v>
      </c>
      <c r="L2" s="2" t="s">
        <v>239</v>
      </c>
      <c r="M2" s="2" t="s">
        <v>240</v>
      </c>
      <c r="N2" s="2" t="s">
        <v>239</v>
      </c>
      <c r="O2" s="2" t="s">
        <v>241</v>
      </c>
      <c r="P2" s="2" t="s">
        <v>352</v>
      </c>
      <c r="Q2" s="2" t="s">
        <v>243</v>
      </c>
      <c r="R2" s="2" t="s">
        <v>242</v>
      </c>
    </row>
    <row r="3" spans="1:16" ht="13.5">
      <c r="A3">
        <v>1</v>
      </c>
      <c r="B3" s="4">
        <v>6000</v>
      </c>
      <c r="C3" s="4">
        <v>10600</v>
      </c>
      <c r="D3" t="s">
        <v>65</v>
      </c>
      <c r="E3" t="s">
        <v>259</v>
      </c>
      <c r="F3" s="5">
        <v>1.7</v>
      </c>
      <c r="G3">
        <v>30</v>
      </c>
      <c r="H3">
        <f>IF($G3="","",ROUNDDOWN($G3*$F3,0))</f>
        <v>51</v>
      </c>
      <c r="I3" t="s">
        <v>367</v>
      </c>
      <c r="L3">
        <f aca="true" t="shared" si="0" ref="L3:L28">IF($J3*$K3=0,"",$A3*$J3*$K3)</f>
      </c>
      <c r="M3">
        <f aca="true" t="shared" si="1" ref="M3:M28">IF($K3="","",ROUNDDOWN($K3*$F3,0)-$K3)</f>
      </c>
      <c r="N3">
        <f aca="true" t="shared" si="2" ref="N3:N28">IF($M3=0,"",IF($M3="","",$L3+$J3*$M3))</f>
      </c>
      <c r="O3">
        <f aca="true" t="shared" si="3" ref="O3:O28">IF($K3="","",IF($M3=0,"",IF($Q3="格闘",ROUNDUP($M3/$K3*1000/75,0),ROUNDUP($M3/$K3*20,0))))</f>
      </c>
      <c r="P3">
        <v>2</v>
      </c>
    </row>
    <row r="4" spans="1:16" ht="13.5">
      <c r="A4">
        <v>1</v>
      </c>
      <c r="B4" s="4">
        <v>3100</v>
      </c>
      <c r="C4" s="4">
        <v>8350</v>
      </c>
      <c r="D4" t="s">
        <v>65</v>
      </c>
      <c r="E4" t="s">
        <v>260</v>
      </c>
      <c r="F4" s="5">
        <v>1.7</v>
      </c>
      <c r="G4">
        <v>40</v>
      </c>
      <c r="H4">
        <f aca="true" t="shared" si="4" ref="H4:H28">IF($G4="","",ROUNDDOWN($G4*$F4,0))</f>
        <v>68</v>
      </c>
      <c r="I4" t="s">
        <v>369</v>
      </c>
      <c r="L4">
        <f t="shared" si="0"/>
      </c>
      <c r="M4">
        <f t="shared" si="1"/>
      </c>
      <c r="N4">
        <f t="shared" si="2"/>
      </c>
      <c r="O4">
        <f t="shared" si="3"/>
      </c>
      <c r="P4">
        <v>2</v>
      </c>
    </row>
    <row r="5" spans="1:16" ht="13.5">
      <c r="A5">
        <v>1</v>
      </c>
      <c r="B5" s="4">
        <v>3500</v>
      </c>
      <c r="C5" s="4">
        <v>9850</v>
      </c>
      <c r="D5" t="s">
        <v>65</v>
      </c>
      <c r="E5" t="s">
        <v>261</v>
      </c>
      <c r="F5" s="5">
        <v>1.7</v>
      </c>
      <c r="G5">
        <v>46</v>
      </c>
      <c r="H5">
        <f t="shared" si="4"/>
        <v>78</v>
      </c>
      <c r="I5" t="s">
        <v>370</v>
      </c>
      <c r="L5">
        <f t="shared" si="0"/>
      </c>
      <c r="M5">
        <f t="shared" si="1"/>
      </c>
      <c r="N5">
        <f t="shared" si="2"/>
      </c>
      <c r="O5">
        <f t="shared" si="3"/>
      </c>
      <c r="P5">
        <v>3</v>
      </c>
    </row>
    <row r="6" spans="1:16" ht="13.5">
      <c r="A6">
        <v>1</v>
      </c>
      <c r="B6" s="4">
        <v>4700</v>
      </c>
      <c r="C6" s="4">
        <v>22000</v>
      </c>
      <c r="D6" t="s">
        <v>65</v>
      </c>
      <c r="E6" t="s">
        <v>262</v>
      </c>
      <c r="F6" s="5">
        <v>1.9</v>
      </c>
      <c r="G6">
        <v>52</v>
      </c>
      <c r="H6">
        <f t="shared" si="4"/>
        <v>98</v>
      </c>
      <c r="I6" t="s">
        <v>369</v>
      </c>
      <c r="L6">
        <f t="shared" si="0"/>
      </c>
      <c r="M6">
        <f t="shared" si="1"/>
      </c>
      <c r="N6">
        <f t="shared" si="2"/>
      </c>
      <c r="O6">
        <f t="shared" si="3"/>
      </c>
      <c r="P6">
        <v>4</v>
      </c>
    </row>
    <row r="7" spans="1:16" ht="13.5">
      <c r="A7">
        <v>1</v>
      </c>
      <c r="B7">
        <v>600</v>
      </c>
      <c r="C7" s="4">
        <v>4500</v>
      </c>
      <c r="D7" t="s">
        <v>11</v>
      </c>
      <c r="E7" t="s">
        <v>263</v>
      </c>
      <c r="F7" s="5">
        <v>1.6</v>
      </c>
      <c r="G7">
        <v>12</v>
      </c>
      <c r="H7">
        <f t="shared" si="4"/>
        <v>19</v>
      </c>
      <c r="I7" t="s">
        <v>369</v>
      </c>
      <c r="L7">
        <f t="shared" si="0"/>
      </c>
      <c r="M7">
        <f t="shared" si="1"/>
      </c>
      <c r="N7">
        <f t="shared" si="2"/>
      </c>
      <c r="O7">
        <f t="shared" si="3"/>
      </c>
      <c r="P7">
        <v>1</v>
      </c>
    </row>
    <row r="8" spans="1:16" ht="13.5">
      <c r="A8">
        <v>1</v>
      </c>
      <c r="B8" s="4">
        <v>1250</v>
      </c>
      <c r="C8" s="4">
        <v>3350</v>
      </c>
      <c r="D8" t="s">
        <v>6</v>
      </c>
      <c r="E8" t="s">
        <v>264</v>
      </c>
      <c r="F8" s="5">
        <v>1.8</v>
      </c>
      <c r="G8">
        <v>32</v>
      </c>
      <c r="H8">
        <f t="shared" si="4"/>
        <v>57</v>
      </c>
      <c r="I8" t="s">
        <v>371</v>
      </c>
      <c r="L8">
        <f t="shared" si="0"/>
      </c>
      <c r="M8">
        <f t="shared" si="1"/>
      </c>
      <c r="N8">
        <f t="shared" si="2"/>
      </c>
      <c r="O8">
        <f t="shared" si="3"/>
      </c>
      <c r="P8">
        <v>2</v>
      </c>
    </row>
    <row r="9" spans="1:16" ht="13.5">
      <c r="A9">
        <v>1</v>
      </c>
      <c r="B9" s="4">
        <v>2450</v>
      </c>
      <c r="C9" s="4">
        <v>5000</v>
      </c>
      <c r="D9" t="s">
        <v>11</v>
      </c>
      <c r="E9" t="s">
        <v>265</v>
      </c>
      <c r="F9" s="5">
        <v>2</v>
      </c>
      <c r="G9">
        <v>42</v>
      </c>
      <c r="H9">
        <f t="shared" si="4"/>
        <v>84</v>
      </c>
      <c r="I9" t="s">
        <v>369</v>
      </c>
      <c r="L9">
        <f t="shared" si="0"/>
      </c>
      <c r="M9">
        <f t="shared" si="1"/>
      </c>
      <c r="N9">
        <f t="shared" si="2"/>
      </c>
      <c r="O9">
        <f t="shared" si="3"/>
      </c>
      <c r="P9">
        <v>2</v>
      </c>
    </row>
    <row r="10" spans="1:16" ht="13.5">
      <c r="A10">
        <v>1</v>
      </c>
      <c r="B10" s="4">
        <v>2650</v>
      </c>
      <c r="C10" s="4">
        <v>6100</v>
      </c>
      <c r="D10" t="s">
        <v>11</v>
      </c>
      <c r="E10" t="s">
        <v>266</v>
      </c>
      <c r="F10" s="5">
        <v>2</v>
      </c>
      <c r="G10">
        <v>45</v>
      </c>
      <c r="H10">
        <f t="shared" si="4"/>
        <v>90</v>
      </c>
      <c r="I10" t="s">
        <v>369</v>
      </c>
      <c r="L10">
        <f t="shared" si="0"/>
      </c>
      <c r="M10">
        <f t="shared" si="1"/>
      </c>
      <c r="N10">
        <f t="shared" si="2"/>
      </c>
      <c r="O10">
        <f t="shared" si="3"/>
      </c>
      <c r="P10">
        <v>3</v>
      </c>
    </row>
    <row r="11" spans="1:16" ht="13.5">
      <c r="A11">
        <v>1</v>
      </c>
      <c r="B11" s="4">
        <v>1600</v>
      </c>
      <c r="C11" s="4">
        <v>7500</v>
      </c>
      <c r="D11" t="s">
        <v>11</v>
      </c>
      <c r="E11" t="s">
        <v>267</v>
      </c>
      <c r="F11" s="5">
        <v>1.8</v>
      </c>
      <c r="G11">
        <v>28</v>
      </c>
      <c r="H11">
        <f t="shared" si="4"/>
        <v>50</v>
      </c>
      <c r="I11" t="s">
        <v>372</v>
      </c>
      <c r="L11">
        <f t="shared" si="0"/>
      </c>
      <c r="M11">
        <f t="shared" si="1"/>
      </c>
      <c r="N11">
        <f t="shared" si="2"/>
      </c>
      <c r="O11">
        <f t="shared" si="3"/>
      </c>
      <c r="P11">
        <v>2</v>
      </c>
    </row>
    <row r="12" spans="1:16" ht="13.5">
      <c r="A12">
        <v>1</v>
      </c>
      <c r="B12" s="4">
        <v>3500</v>
      </c>
      <c r="C12" s="4">
        <v>12300</v>
      </c>
      <c r="D12" t="s">
        <v>65</v>
      </c>
      <c r="E12" t="s">
        <v>268</v>
      </c>
      <c r="F12" s="5">
        <v>1.4</v>
      </c>
      <c r="G12">
        <v>15</v>
      </c>
      <c r="H12">
        <f t="shared" si="4"/>
        <v>21</v>
      </c>
      <c r="I12" t="s">
        <v>373</v>
      </c>
      <c r="L12">
        <f t="shared" si="0"/>
      </c>
      <c r="M12">
        <f t="shared" si="1"/>
      </c>
      <c r="N12">
        <f t="shared" si="2"/>
      </c>
      <c r="O12">
        <f t="shared" si="3"/>
      </c>
      <c r="P12">
        <v>1</v>
      </c>
    </row>
    <row r="13" spans="1:16" ht="13.5">
      <c r="A13">
        <v>1</v>
      </c>
      <c r="B13" s="4">
        <v>4100</v>
      </c>
      <c r="C13" s="4">
        <v>14750</v>
      </c>
      <c r="D13" t="s">
        <v>65</v>
      </c>
      <c r="E13" t="s">
        <v>269</v>
      </c>
      <c r="F13" s="5">
        <v>1.2</v>
      </c>
      <c r="G13">
        <v>20</v>
      </c>
      <c r="H13">
        <f t="shared" si="4"/>
        <v>24</v>
      </c>
      <c r="I13" t="s">
        <v>373</v>
      </c>
      <c r="L13">
        <f t="shared" si="0"/>
      </c>
      <c r="M13">
        <f t="shared" si="1"/>
      </c>
      <c r="N13">
        <f t="shared" si="2"/>
      </c>
      <c r="O13">
        <f t="shared" si="3"/>
      </c>
      <c r="P13">
        <v>2</v>
      </c>
    </row>
    <row r="14" spans="1:16" ht="13.5">
      <c r="A14">
        <v>1</v>
      </c>
      <c r="B14" s="4">
        <v>4800</v>
      </c>
      <c r="C14" s="4">
        <v>16550</v>
      </c>
      <c r="D14" t="s">
        <v>65</v>
      </c>
      <c r="E14" t="s">
        <v>270</v>
      </c>
      <c r="F14" s="5">
        <v>1.7</v>
      </c>
      <c r="G14">
        <v>18</v>
      </c>
      <c r="H14">
        <f t="shared" si="4"/>
        <v>30</v>
      </c>
      <c r="I14" t="s">
        <v>374</v>
      </c>
      <c r="L14">
        <f t="shared" si="0"/>
      </c>
      <c r="M14">
        <f t="shared" si="1"/>
      </c>
      <c r="N14">
        <f t="shared" si="2"/>
      </c>
      <c r="O14">
        <f t="shared" si="3"/>
      </c>
      <c r="P14">
        <v>3</v>
      </c>
    </row>
    <row r="15" spans="1:16" ht="13.5">
      <c r="A15">
        <v>1</v>
      </c>
      <c r="B15" s="4">
        <v>4800</v>
      </c>
      <c r="C15" s="4">
        <v>16550</v>
      </c>
      <c r="D15" t="s">
        <v>65</v>
      </c>
      <c r="E15" t="s">
        <v>375</v>
      </c>
      <c r="F15" s="5">
        <v>1.7</v>
      </c>
      <c r="G15">
        <v>32</v>
      </c>
      <c r="H15">
        <f t="shared" si="4"/>
        <v>54</v>
      </c>
      <c r="I15" t="s">
        <v>376</v>
      </c>
      <c r="L15">
        <f t="shared" si="0"/>
      </c>
      <c r="M15">
        <f t="shared" si="1"/>
      </c>
      <c r="N15">
        <f t="shared" si="2"/>
      </c>
      <c r="O15">
        <f t="shared" si="3"/>
      </c>
      <c r="P15">
        <v>4</v>
      </c>
    </row>
    <row r="16" spans="1:16" ht="13.5">
      <c r="A16">
        <v>1</v>
      </c>
      <c r="B16" s="4">
        <v>2400</v>
      </c>
      <c r="C16" s="4">
        <v>7050</v>
      </c>
      <c r="D16" t="s">
        <v>11</v>
      </c>
      <c r="E16" t="s">
        <v>271</v>
      </c>
      <c r="F16" s="5">
        <v>1.8</v>
      </c>
      <c r="G16">
        <v>32</v>
      </c>
      <c r="H16">
        <f t="shared" si="4"/>
        <v>57</v>
      </c>
      <c r="I16" t="s">
        <v>369</v>
      </c>
      <c r="L16">
        <f t="shared" si="0"/>
      </c>
      <c r="M16">
        <f t="shared" si="1"/>
      </c>
      <c r="N16">
        <f t="shared" si="2"/>
      </c>
      <c r="O16">
        <f t="shared" si="3"/>
      </c>
      <c r="P16">
        <v>2</v>
      </c>
    </row>
    <row r="17" spans="1:16" ht="13.5">
      <c r="A17">
        <v>1</v>
      </c>
      <c r="B17" s="4">
        <v>3200</v>
      </c>
      <c r="C17" s="4">
        <v>6150</v>
      </c>
      <c r="D17" t="s">
        <v>65</v>
      </c>
      <c r="E17" t="s">
        <v>272</v>
      </c>
      <c r="F17" s="5">
        <v>2</v>
      </c>
      <c r="G17">
        <v>43</v>
      </c>
      <c r="H17">
        <f t="shared" si="4"/>
        <v>86</v>
      </c>
      <c r="I17" t="s">
        <v>369</v>
      </c>
      <c r="L17">
        <f t="shared" si="0"/>
      </c>
      <c r="M17">
        <f t="shared" si="1"/>
      </c>
      <c r="N17">
        <f t="shared" si="2"/>
      </c>
      <c r="O17">
        <f t="shared" si="3"/>
      </c>
      <c r="P17">
        <v>2</v>
      </c>
    </row>
    <row r="18" spans="1:15" ht="13.5">
      <c r="A18">
        <v>1</v>
      </c>
      <c r="B18">
        <v>550</v>
      </c>
      <c r="C18" s="4">
        <v>3700</v>
      </c>
      <c r="D18" t="s">
        <v>11</v>
      </c>
      <c r="E18" t="s">
        <v>273</v>
      </c>
      <c r="F18" s="5">
        <v>1.4</v>
      </c>
      <c r="G18">
        <v>16</v>
      </c>
      <c r="H18">
        <f t="shared" si="4"/>
        <v>22</v>
      </c>
      <c r="L18">
        <f t="shared" si="0"/>
      </c>
      <c r="M18">
        <f t="shared" si="1"/>
      </c>
      <c r="N18">
        <f t="shared" si="2"/>
      </c>
      <c r="O18">
        <f t="shared" si="3"/>
      </c>
    </row>
    <row r="19" spans="1:16" ht="13.5">
      <c r="A19">
        <v>1</v>
      </c>
      <c r="B19" s="4">
        <v>1000</v>
      </c>
      <c r="C19" s="4">
        <v>4950</v>
      </c>
      <c r="D19" t="s">
        <v>11</v>
      </c>
      <c r="E19" t="s">
        <v>274</v>
      </c>
      <c r="F19" s="5">
        <v>1.5</v>
      </c>
      <c r="G19">
        <v>18</v>
      </c>
      <c r="H19">
        <f t="shared" si="4"/>
        <v>27</v>
      </c>
      <c r="I19" t="s">
        <v>377</v>
      </c>
      <c r="L19">
        <f t="shared" si="0"/>
      </c>
      <c r="M19">
        <f t="shared" si="1"/>
      </c>
      <c r="N19">
        <f t="shared" si="2"/>
      </c>
      <c r="O19">
        <f t="shared" si="3"/>
      </c>
      <c r="P19">
        <v>1</v>
      </c>
    </row>
    <row r="20" spans="1:16" ht="13.5">
      <c r="A20">
        <v>1</v>
      </c>
      <c r="B20" s="4">
        <v>1300</v>
      </c>
      <c r="C20" s="4">
        <v>5900</v>
      </c>
      <c r="D20" t="s">
        <v>11</v>
      </c>
      <c r="E20" t="s">
        <v>275</v>
      </c>
      <c r="F20" s="5">
        <v>1.7</v>
      </c>
      <c r="G20">
        <v>22</v>
      </c>
      <c r="H20">
        <f t="shared" si="4"/>
        <v>37</v>
      </c>
      <c r="I20" t="s">
        <v>377</v>
      </c>
      <c r="L20">
        <f t="shared" si="0"/>
      </c>
      <c r="M20">
        <f t="shared" si="1"/>
      </c>
      <c r="N20">
        <f t="shared" si="2"/>
      </c>
      <c r="O20">
        <f t="shared" si="3"/>
      </c>
      <c r="P20">
        <v>1</v>
      </c>
    </row>
    <row r="21" spans="1:16" ht="13.5">
      <c r="A21">
        <v>1</v>
      </c>
      <c r="B21">
        <v>500</v>
      </c>
      <c r="C21" s="4">
        <v>3450</v>
      </c>
      <c r="D21" t="s">
        <v>11</v>
      </c>
      <c r="E21" t="s">
        <v>276</v>
      </c>
      <c r="F21" s="5">
        <v>1.5</v>
      </c>
      <c r="G21">
        <v>8</v>
      </c>
      <c r="H21">
        <f t="shared" si="4"/>
        <v>12</v>
      </c>
      <c r="I21" t="s">
        <v>378</v>
      </c>
      <c r="L21">
        <f t="shared" si="0"/>
      </c>
      <c r="M21">
        <f t="shared" si="1"/>
      </c>
      <c r="N21">
        <f t="shared" si="2"/>
      </c>
      <c r="O21">
        <f t="shared" si="3"/>
      </c>
      <c r="P21">
        <v>2</v>
      </c>
    </row>
    <row r="22" spans="1:16" ht="13.5">
      <c r="A22">
        <v>1</v>
      </c>
      <c r="B22" s="4">
        <v>1750</v>
      </c>
      <c r="C22" s="4">
        <v>4000</v>
      </c>
      <c r="D22" t="s">
        <v>11</v>
      </c>
      <c r="E22" t="s">
        <v>277</v>
      </c>
      <c r="F22" s="5">
        <v>1.6</v>
      </c>
      <c r="G22">
        <v>20</v>
      </c>
      <c r="H22">
        <f t="shared" si="4"/>
        <v>32</v>
      </c>
      <c r="I22" t="s">
        <v>369</v>
      </c>
      <c r="L22">
        <f t="shared" si="0"/>
      </c>
      <c r="M22">
        <f t="shared" si="1"/>
      </c>
      <c r="N22">
        <f t="shared" si="2"/>
      </c>
      <c r="O22">
        <f t="shared" si="3"/>
      </c>
      <c r="P22">
        <v>1</v>
      </c>
    </row>
    <row r="23" spans="1:16" ht="13.5">
      <c r="A23">
        <v>1</v>
      </c>
      <c r="B23" s="4">
        <v>1750</v>
      </c>
      <c r="C23" s="4">
        <v>4000</v>
      </c>
      <c r="D23" t="s">
        <v>11</v>
      </c>
      <c r="E23" t="s">
        <v>379</v>
      </c>
      <c r="F23" s="5">
        <v>1.6</v>
      </c>
      <c r="G23">
        <v>10</v>
      </c>
      <c r="H23">
        <f t="shared" si="4"/>
        <v>16</v>
      </c>
      <c r="I23" t="s">
        <v>380</v>
      </c>
      <c r="L23">
        <f t="shared" si="0"/>
      </c>
      <c r="M23">
        <f t="shared" si="1"/>
      </c>
      <c r="N23">
        <f t="shared" si="2"/>
      </c>
      <c r="O23">
        <f t="shared" si="3"/>
      </c>
      <c r="P23">
        <v>1</v>
      </c>
    </row>
    <row r="24" spans="1:16" ht="13.5">
      <c r="A24">
        <v>5</v>
      </c>
      <c r="B24">
        <v>750</v>
      </c>
      <c r="C24">
        <v>750</v>
      </c>
      <c r="D24" t="s">
        <v>6</v>
      </c>
      <c r="E24" t="s">
        <v>278</v>
      </c>
      <c r="F24" s="5">
        <v>1.3</v>
      </c>
      <c r="G24">
        <v>11</v>
      </c>
      <c r="H24">
        <f t="shared" si="4"/>
        <v>14</v>
      </c>
      <c r="I24" t="s">
        <v>359</v>
      </c>
      <c r="L24">
        <f t="shared" si="0"/>
      </c>
      <c r="M24">
        <f t="shared" si="1"/>
      </c>
      <c r="N24">
        <f t="shared" si="2"/>
      </c>
      <c r="O24">
        <f t="shared" si="3"/>
      </c>
      <c r="P24">
        <v>2</v>
      </c>
    </row>
    <row r="25" spans="1:16" ht="13.5">
      <c r="A25">
        <v>5</v>
      </c>
      <c r="B25">
        <v>750</v>
      </c>
      <c r="C25">
        <v>750</v>
      </c>
      <c r="D25" t="s">
        <v>6</v>
      </c>
      <c r="E25" t="s">
        <v>381</v>
      </c>
      <c r="F25" s="5">
        <v>1.3</v>
      </c>
      <c r="G25">
        <v>9</v>
      </c>
      <c r="H25">
        <f t="shared" si="4"/>
        <v>11</v>
      </c>
      <c r="I25" t="s">
        <v>382</v>
      </c>
      <c r="L25">
        <f t="shared" si="0"/>
      </c>
      <c r="M25">
        <f t="shared" si="1"/>
      </c>
      <c r="N25">
        <f t="shared" si="2"/>
      </c>
      <c r="O25">
        <f t="shared" si="3"/>
      </c>
      <c r="P25">
        <v>2</v>
      </c>
    </row>
    <row r="26" spans="1:16" ht="13.5">
      <c r="A26">
        <v>5</v>
      </c>
      <c r="B26">
        <v>550</v>
      </c>
      <c r="C26">
        <v>600</v>
      </c>
      <c r="D26" t="s">
        <v>6</v>
      </c>
      <c r="E26" t="s">
        <v>279</v>
      </c>
      <c r="F26" s="5">
        <v>1.3</v>
      </c>
      <c r="G26">
        <v>10</v>
      </c>
      <c r="H26">
        <f t="shared" si="4"/>
        <v>13</v>
      </c>
      <c r="I26" t="s">
        <v>383</v>
      </c>
      <c r="L26">
        <f t="shared" si="0"/>
      </c>
      <c r="M26">
        <f t="shared" si="1"/>
      </c>
      <c r="N26">
        <f t="shared" si="2"/>
      </c>
      <c r="O26">
        <f t="shared" si="3"/>
      </c>
      <c r="P26">
        <v>1</v>
      </c>
    </row>
    <row r="27" spans="1:16" ht="13.5">
      <c r="A27">
        <v>5</v>
      </c>
      <c r="B27">
        <v>425</v>
      </c>
      <c r="C27">
        <v>450</v>
      </c>
      <c r="D27" t="s">
        <v>6</v>
      </c>
      <c r="E27" t="s">
        <v>280</v>
      </c>
      <c r="F27" s="5">
        <v>1.2</v>
      </c>
      <c r="G27">
        <v>8</v>
      </c>
      <c r="H27">
        <f t="shared" si="4"/>
        <v>9</v>
      </c>
      <c r="I27" t="s">
        <v>383</v>
      </c>
      <c r="L27">
        <f t="shared" si="0"/>
      </c>
      <c r="M27">
        <f t="shared" si="1"/>
      </c>
      <c r="N27">
        <f t="shared" si="2"/>
      </c>
      <c r="O27">
        <f t="shared" si="3"/>
      </c>
      <c r="P27">
        <v>1</v>
      </c>
    </row>
    <row r="28" spans="1:16" ht="13.5">
      <c r="A28">
        <v>3</v>
      </c>
      <c r="B28">
        <v>600</v>
      </c>
      <c r="C28" s="4">
        <v>1200</v>
      </c>
      <c r="D28" t="s">
        <v>6</v>
      </c>
      <c r="E28" t="s">
        <v>281</v>
      </c>
      <c r="F28" s="5">
        <v>1.4</v>
      </c>
      <c r="G28">
        <v>12</v>
      </c>
      <c r="H28">
        <f t="shared" si="4"/>
        <v>16</v>
      </c>
      <c r="I28" t="s">
        <v>384</v>
      </c>
      <c r="L28">
        <f t="shared" si="0"/>
      </c>
      <c r="M28">
        <f t="shared" si="1"/>
      </c>
      <c r="N28">
        <f t="shared" si="2"/>
      </c>
      <c r="O28">
        <f t="shared" si="3"/>
      </c>
      <c r="P28">
        <v>1</v>
      </c>
    </row>
    <row r="29" ht="13.5">
      <c r="C29" s="4"/>
    </row>
    <row r="30" spans="1:18" ht="13.5">
      <c r="A30" s="2" t="s">
        <v>1</v>
      </c>
      <c r="B30" s="2" t="s">
        <v>2</v>
      </c>
      <c r="C30" s="2" t="s">
        <v>3</v>
      </c>
      <c r="D30" s="2" t="s">
        <v>4</v>
      </c>
      <c r="E30" s="2" t="s">
        <v>0</v>
      </c>
      <c r="F30" s="3" t="s">
        <v>233</v>
      </c>
      <c r="G30" s="2" t="s">
        <v>234</v>
      </c>
      <c r="H30" s="2" t="s">
        <v>235</v>
      </c>
      <c r="I30" s="2" t="s">
        <v>236</v>
      </c>
      <c r="J30" s="2" t="s">
        <v>237</v>
      </c>
      <c r="K30" s="2" t="s">
        <v>238</v>
      </c>
      <c r="L30" s="2" t="s">
        <v>239</v>
      </c>
      <c r="M30" s="2" t="s">
        <v>240</v>
      </c>
      <c r="N30" s="2" t="s">
        <v>239</v>
      </c>
      <c r="O30" s="2" t="s">
        <v>241</v>
      </c>
      <c r="P30" s="2" t="s">
        <v>352</v>
      </c>
      <c r="Q30" s="2" t="s">
        <v>243</v>
      </c>
      <c r="R30" s="2" t="s">
        <v>242</v>
      </c>
    </row>
    <row r="31" spans="1:16" ht="13.5">
      <c r="A31">
        <v>3</v>
      </c>
      <c r="B31">
        <v>750</v>
      </c>
      <c r="C31" s="4">
        <v>2700</v>
      </c>
      <c r="D31" t="s">
        <v>6</v>
      </c>
      <c r="E31" t="s">
        <v>282</v>
      </c>
      <c r="F31" s="5">
        <v>1.4</v>
      </c>
      <c r="G31">
        <v>10</v>
      </c>
      <c r="H31">
        <f aca="true" t="shared" si="5" ref="H31:H41">IF($G31="","",ROUNDDOWN($G31*$F31,0))</f>
        <v>14</v>
      </c>
      <c r="I31" t="s">
        <v>385</v>
      </c>
      <c r="L31">
        <f aca="true" t="shared" si="6" ref="L31:L41">IF($J31*$K31=0,"",$A31*$J31*$K31)</f>
      </c>
      <c r="M31">
        <f aca="true" t="shared" si="7" ref="M31:M41">IF($K31="","",ROUNDDOWN($K31*$F31,0)-$K31)</f>
      </c>
      <c r="N31">
        <f aca="true" t="shared" si="8" ref="N31:N41">IF($M31=0,"",IF($M31="","",$L31+$J31*$M31))</f>
      </c>
      <c r="O31">
        <f aca="true" t="shared" si="9" ref="O31:O41">IF($K31="","",IF($M31=0,"",IF($Q31="格闘",ROUNDUP($M31/$K31*1000/75,0),ROUNDUP($M31/$K31*20,0))))</f>
      </c>
      <c r="P31">
        <v>2</v>
      </c>
    </row>
    <row r="32" spans="1:16" ht="13.5">
      <c r="A32">
        <v>1</v>
      </c>
      <c r="B32">
        <v>600</v>
      </c>
      <c r="C32" s="4">
        <v>2250</v>
      </c>
      <c r="D32" t="s">
        <v>6</v>
      </c>
      <c r="E32" t="s">
        <v>283</v>
      </c>
      <c r="F32" s="5">
        <v>1.4</v>
      </c>
      <c r="G32">
        <v>8</v>
      </c>
      <c r="H32">
        <f t="shared" si="5"/>
        <v>11</v>
      </c>
      <c r="I32" t="s">
        <v>386</v>
      </c>
      <c r="L32">
        <f t="shared" si="6"/>
      </c>
      <c r="M32">
        <f t="shared" si="7"/>
      </c>
      <c r="N32">
        <f t="shared" si="8"/>
      </c>
      <c r="O32">
        <f t="shared" si="9"/>
      </c>
      <c r="P32">
        <v>1</v>
      </c>
    </row>
    <row r="33" spans="1:16" ht="13.5">
      <c r="A33">
        <v>1</v>
      </c>
      <c r="B33">
        <v>600</v>
      </c>
      <c r="C33" s="4">
        <v>2250</v>
      </c>
      <c r="D33" t="s">
        <v>6</v>
      </c>
      <c r="E33" t="s">
        <v>387</v>
      </c>
      <c r="F33" s="5">
        <v>1.8</v>
      </c>
      <c r="G33">
        <v>16</v>
      </c>
      <c r="H33">
        <f t="shared" si="5"/>
        <v>28</v>
      </c>
      <c r="I33" t="s">
        <v>386</v>
      </c>
      <c r="L33">
        <f t="shared" si="6"/>
      </c>
      <c r="M33">
        <f t="shared" si="7"/>
      </c>
      <c r="N33">
        <f t="shared" si="8"/>
      </c>
      <c r="O33">
        <f t="shared" si="9"/>
      </c>
      <c r="P33">
        <v>2</v>
      </c>
    </row>
    <row r="34" spans="1:16" ht="13.5">
      <c r="A34">
        <v>5</v>
      </c>
      <c r="B34">
        <v>200</v>
      </c>
      <c r="C34" s="4">
        <v>550</v>
      </c>
      <c r="D34" t="s">
        <v>6</v>
      </c>
      <c r="E34" t="s">
        <v>284</v>
      </c>
      <c r="F34" s="5">
        <v>1.2</v>
      </c>
      <c r="G34">
        <v>6</v>
      </c>
      <c r="H34">
        <f>IF($G34="","",ROUNDDOWN($G34*$F34,0))</f>
        <v>7</v>
      </c>
      <c r="I34" t="s">
        <v>351</v>
      </c>
      <c r="L34">
        <f t="shared" si="6"/>
      </c>
      <c r="M34">
        <f>IF($K34="","",ROUNDDOWN($K34*$F34,0)-$K34)</f>
      </c>
      <c r="N34">
        <f>IF($M34=0,"",IF($M34="","",$L34+$J34*$M34))</f>
      </c>
      <c r="O34">
        <f t="shared" si="9"/>
      </c>
      <c r="P34">
        <v>1</v>
      </c>
    </row>
    <row r="35" spans="1:16" ht="13.5">
      <c r="A35">
        <v>5</v>
      </c>
      <c r="B35">
        <v>300</v>
      </c>
      <c r="C35" s="4">
        <v>500</v>
      </c>
      <c r="D35" t="s">
        <v>6</v>
      </c>
      <c r="E35" t="s">
        <v>285</v>
      </c>
      <c r="F35" s="5">
        <v>1.2</v>
      </c>
      <c r="G35">
        <v>8</v>
      </c>
      <c r="H35">
        <f>IF($G35="","",ROUNDDOWN($G35*$F35,0))</f>
        <v>9</v>
      </c>
      <c r="I35" t="s">
        <v>350</v>
      </c>
      <c r="L35">
        <f t="shared" si="6"/>
      </c>
      <c r="M35">
        <f>IF($K35="","",ROUNDDOWN($K35*$F35,0)-$K35)</f>
      </c>
      <c r="N35">
        <f>IF($M35=0,"",IF($M35="","",$L35+$J35*$M35))</f>
      </c>
      <c r="O35">
        <f t="shared" si="9"/>
      </c>
      <c r="P35">
        <v>1</v>
      </c>
    </row>
    <row r="36" spans="1:16" ht="13.5">
      <c r="A36">
        <v>5</v>
      </c>
      <c r="B36">
        <v>250</v>
      </c>
      <c r="C36" s="4">
        <v>600</v>
      </c>
      <c r="D36" t="s">
        <v>6</v>
      </c>
      <c r="E36" t="s">
        <v>286</v>
      </c>
      <c r="F36" s="5">
        <v>1.2</v>
      </c>
      <c r="G36">
        <v>6</v>
      </c>
      <c r="H36">
        <f t="shared" si="5"/>
        <v>7</v>
      </c>
      <c r="I36" t="s">
        <v>388</v>
      </c>
      <c r="L36">
        <f t="shared" si="6"/>
      </c>
      <c r="M36">
        <f t="shared" si="7"/>
      </c>
      <c r="N36">
        <f t="shared" si="8"/>
      </c>
      <c r="O36">
        <f t="shared" si="9"/>
      </c>
      <c r="P36">
        <v>2</v>
      </c>
    </row>
    <row r="37" spans="1:16" ht="13.5">
      <c r="A37">
        <v>5</v>
      </c>
      <c r="B37">
        <v>250</v>
      </c>
      <c r="C37" s="4">
        <v>600</v>
      </c>
      <c r="D37" t="s">
        <v>6</v>
      </c>
      <c r="E37" t="s">
        <v>389</v>
      </c>
      <c r="F37" s="5">
        <v>1.2</v>
      </c>
      <c r="G37">
        <v>8</v>
      </c>
      <c r="H37">
        <f t="shared" si="5"/>
        <v>9</v>
      </c>
      <c r="I37" t="s">
        <v>390</v>
      </c>
      <c r="L37">
        <f t="shared" si="6"/>
      </c>
      <c r="M37">
        <f t="shared" si="7"/>
      </c>
      <c r="N37">
        <f t="shared" si="8"/>
      </c>
      <c r="O37">
        <f t="shared" si="9"/>
      </c>
      <c r="P37">
        <v>1</v>
      </c>
    </row>
    <row r="38" spans="1:16" ht="13.5">
      <c r="A38">
        <v>1</v>
      </c>
      <c r="B38">
        <v>950</v>
      </c>
      <c r="C38" s="4">
        <v>4650</v>
      </c>
      <c r="D38" t="s">
        <v>11</v>
      </c>
      <c r="E38" t="s">
        <v>287</v>
      </c>
      <c r="F38" s="5">
        <v>1.6</v>
      </c>
      <c r="G38">
        <v>8</v>
      </c>
      <c r="H38">
        <f t="shared" si="5"/>
        <v>12</v>
      </c>
      <c r="I38" t="s">
        <v>391</v>
      </c>
      <c r="L38">
        <f t="shared" si="6"/>
      </c>
      <c r="M38">
        <f t="shared" si="7"/>
      </c>
      <c r="N38">
        <f t="shared" si="8"/>
      </c>
      <c r="O38">
        <f t="shared" si="9"/>
      </c>
      <c r="P38">
        <v>1</v>
      </c>
    </row>
    <row r="39" spans="1:16" ht="13.5">
      <c r="A39">
        <v>1</v>
      </c>
      <c r="B39" s="4">
        <v>1380</v>
      </c>
      <c r="C39" s="4">
        <v>6300</v>
      </c>
      <c r="D39" t="s">
        <v>65</v>
      </c>
      <c r="E39" t="s">
        <v>288</v>
      </c>
      <c r="F39" s="5">
        <v>1.7</v>
      </c>
      <c r="G39">
        <v>6</v>
      </c>
      <c r="H39">
        <f t="shared" si="5"/>
        <v>10</v>
      </c>
      <c r="I39" t="s">
        <v>391</v>
      </c>
      <c r="L39">
        <f t="shared" si="6"/>
      </c>
      <c r="M39">
        <f t="shared" si="7"/>
      </c>
      <c r="N39">
        <f t="shared" si="8"/>
      </c>
      <c r="O39">
        <f t="shared" si="9"/>
      </c>
      <c r="P39">
        <v>1</v>
      </c>
    </row>
    <row r="40" spans="1:16" ht="13.5">
      <c r="A40">
        <v>1</v>
      </c>
      <c r="B40" s="4">
        <v>1400</v>
      </c>
      <c r="C40" s="4">
        <v>7290</v>
      </c>
      <c r="D40" t="s">
        <v>65</v>
      </c>
      <c r="E40" t="s">
        <v>289</v>
      </c>
      <c r="F40" s="5">
        <v>1.7</v>
      </c>
      <c r="G40">
        <v>6</v>
      </c>
      <c r="H40">
        <f t="shared" si="5"/>
        <v>10</v>
      </c>
      <c r="I40" t="s">
        <v>391</v>
      </c>
      <c r="L40">
        <f t="shared" si="6"/>
      </c>
      <c r="M40">
        <f t="shared" si="7"/>
      </c>
      <c r="N40">
        <f t="shared" si="8"/>
      </c>
      <c r="O40">
        <f t="shared" si="9"/>
      </c>
      <c r="P40">
        <v>2</v>
      </c>
    </row>
    <row r="41" spans="1:16" ht="13.5">
      <c r="A41">
        <v>1</v>
      </c>
      <c r="B41" s="4"/>
      <c r="C41" s="4"/>
      <c r="E41" t="s">
        <v>392</v>
      </c>
      <c r="F41" s="5">
        <v>1.75</v>
      </c>
      <c r="G41">
        <v>16</v>
      </c>
      <c r="H41">
        <f t="shared" si="5"/>
        <v>28</v>
      </c>
      <c r="I41" t="s">
        <v>355</v>
      </c>
      <c r="L41">
        <f t="shared" si="6"/>
      </c>
      <c r="M41">
        <f t="shared" si="7"/>
      </c>
      <c r="N41">
        <f t="shared" si="8"/>
      </c>
      <c r="O41">
        <f t="shared" si="9"/>
      </c>
      <c r="P41">
        <v>1</v>
      </c>
    </row>
    <row r="43" spans="1:18" ht="13.5">
      <c r="A43" s="2" t="s">
        <v>1</v>
      </c>
      <c r="B43" s="2" t="s">
        <v>2</v>
      </c>
      <c r="C43" s="2" t="s">
        <v>3</v>
      </c>
      <c r="D43" s="2" t="s">
        <v>4</v>
      </c>
      <c r="E43" s="2" t="s">
        <v>0</v>
      </c>
      <c r="F43" s="3" t="s">
        <v>233</v>
      </c>
      <c r="G43" s="2" t="s">
        <v>234</v>
      </c>
      <c r="H43" s="2" t="s">
        <v>235</v>
      </c>
      <c r="I43" s="2" t="s">
        <v>236</v>
      </c>
      <c r="J43" s="2" t="s">
        <v>237</v>
      </c>
      <c r="K43" s="2" t="s">
        <v>238</v>
      </c>
      <c r="L43" s="2" t="s">
        <v>239</v>
      </c>
      <c r="M43" s="2" t="s">
        <v>240</v>
      </c>
      <c r="N43" s="2" t="s">
        <v>239</v>
      </c>
      <c r="O43" s="2" t="s">
        <v>241</v>
      </c>
      <c r="P43" s="2" t="s">
        <v>352</v>
      </c>
      <c r="Q43" s="2" t="s">
        <v>243</v>
      </c>
      <c r="R43" s="2" t="s">
        <v>242</v>
      </c>
    </row>
    <row r="44" spans="1:16" ht="13.5">
      <c r="A44">
        <v>5</v>
      </c>
      <c r="B44">
        <v>200</v>
      </c>
      <c r="C44">
        <v>300</v>
      </c>
      <c r="D44" t="s">
        <v>6</v>
      </c>
      <c r="E44" t="s">
        <v>244</v>
      </c>
      <c r="F44" s="5">
        <v>1.2</v>
      </c>
      <c r="G44">
        <v>7</v>
      </c>
      <c r="H44">
        <f aca="true" t="shared" si="10" ref="H44:H50">IF($G44="","",ROUNDDOWN($G44*$F44,0))</f>
        <v>8</v>
      </c>
      <c r="I44" t="s">
        <v>349</v>
      </c>
      <c r="L44">
        <f>IF($J44*$K44=0,"",$A44*$J44*$K44)</f>
      </c>
      <c r="M44">
        <f aca="true" t="shared" si="11" ref="M44:M50">IF($K44="","",ROUNDDOWN($K44*$F44,0)-$K44)</f>
      </c>
      <c r="N44">
        <f aca="true" t="shared" si="12" ref="N44:N50">IF($M44=0,"",IF($M44="","",$L44+$J44*$M44))</f>
      </c>
      <c r="O44">
        <f aca="true" t="shared" si="13" ref="O44:O60">IF($K44="","",IF($M44=0,"",IF($Q44="格闘",ROUNDUP($M44/$K44*1000/75,0),ROUNDUP($M44/$K44*20,0))))</f>
      </c>
      <c r="P44">
        <v>1</v>
      </c>
    </row>
    <row r="45" spans="1:16" ht="13.5">
      <c r="A45">
        <v>5</v>
      </c>
      <c r="B45">
        <v>350</v>
      </c>
      <c r="C45">
        <v>400</v>
      </c>
      <c r="D45" t="s">
        <v>6</v>
      </c>
      <c r="E45" t="s">
        <v>245</v>
      </c>
      <c r="F45" s="5">
        <v>1.3</v>
      </c>
      <c r="G45">
        <v>13</v>
      </c>
      <c r="H45">
        <f t="shared" si="10"/>
        <v>16</v>
      </c>
      <c r="I45" t="s">
        <v>347</v>
      </c>
      <c r="L45">
        <f aca="true" t="shared" si="14" ref="L45:L60">IF($J45*$K45=0,"",$A45*$J45*$K45)</f>
      </c>
      <c r="M45">
        <f t="shared" si="11"/>
      </c>
      <c r="N45">
        <f t="shared" si="12"/>
      </c>
      <c r="O45">
        <f t="shared" si="13"/>
      </c>
      <c r="P45">
        <v>2</v>
      </c>
    </row>
    <row r="46" spans="1:16" ht="13.5">
      <c r="A46">
        <v>1</v>
      </c>
      <c r="E46" t="s">
        <v>400</v>
      </c>
      <c r="F46" s="5">
        <v>1.7</v>
      </c>
      <c r="G46">
        <v>31</v>
      </c>
      <c r="H46">
        <f t="shared" si="10"/>
        <v>52</v>
      </c>
      <c r="I46" t="s">
        <v>353</v>
      </c>
      <c r="L46">
        <f t="shared" si="14"/>
      </c>
      <c r="M46">
        <f t="shared" si="11"/>
      </c>
      <c r="N46">
        <f t="shared" si="12"/>
      </c>
      <c r="O46">
        <f t="shared" si="13"/>
      </c>
      <c r="P46">
        <v>1</v>
      </c>
    </row>
    <row r="47" spans="1:16" ht="13.5">
      <c r="A47">
        <v>5</v>
      </c>
      <c r="B47">
        <v>500</v>
      </c>
      <c r="C47">
        <v>450</v>
      </c>
      <c r="D47" t="s">
        <v>6</v>
      </c>
      <c r="E47" t="s">
        <v>246</v>
      </c>
      <c r="F47" s="5">
        <v>1.35</v>
      </c>
      <c r="G47">
        <v>15</v>
      </c>
      <c r="H47">
        <f t="shared" si="10"/>
        <v>20</v>
      </c>
      <c r="I47" t="s">
        <v>393</v>
      </c>
      <c r="L47">
        <f t="shared" si="14"/>
      </c>
      <c r="M47">
        <f t="shared" si="11"/>
      </c>
      <c r="N47">
        <f t="shared" si="12"/>
      </c>
      <c r="O47">
        <f t="shared" si="13"/>
      </c>
      <c r="P47">
        <v>2</v>
      </c>
    </row>
    <row r="48" spans="1:16" ht="13.5">
      <c r="A48">
        <v>1</v>
      </c>
      <c r="B48">
        <v>500</v>
      </c>
      <c r="C48">
        <v>450</v>
      </c>
      <c r="D48" t="s">
        <v>6</v>
      </c>
      <c r="E48" t="s">
        <v>394</v>
      </c>
      <c r="F48" s="5">
        <v>1.5</v>
      </c>
      <c r="G48">
        <v>22</v>
      </c>
      <c r="H48">
        <f t="shared" si="10"/>
        <v>33</v>
      </c>
      <c r="I48" t="s">
        <v>393</v>
      </c>
      <c r="L48">
        <f t="shared" si="14"/>
      </c>
      <c r="M48">
        <f t="shared" si="11"/>
      </c>
      <c r="N48">
        <f t="shared" si="12"/>
      </c>
      <c r="O48">
        <f t="shared" si="13"/>
      </c>
      <c r="P48">
        <v>2</v>
      </c>
    </row>
    <row r="49" spans="1:16" ht="13.5">
      <c r="A49">
        <v>3</v>
      </c>
      <c r="B49">
        <v>420</v>
      </c>
      <c r="C49">
        <v>510</v>
      </c>
      <c r="D49" t="s">
        <v>6</v>
      </c>
      <c r="E49" t="s">
        <v>247</v>
      </c>
      <c r="F49" s="5">
        <v>1.3</v>
      </c>
      <c r="G49">
        <v>12</v>
      </c>
      <c r="H49">
        <f t="shared" si="10"/>
        <v>15</v>
      </c>
      <c r="I49" t="s">
        <v>258</v>
      </c>
      <c r="L49">
        <f t="shared" si="14"/>
      </c>
      <c r="M49">
        <f t="shared" si="11"/>
      </c>
      <c r="N49">
        <f t="shared" si="12"/>
      </c>
      <c r="O49">
        <f t="shared" si="13"/>
      </c>
      <c r="P49">
        <v>1</v>
      </c>
    </row>
    <row r="50" spans="1:16" ht="13.5">
      <c r="A50">
        <v>1</v>
      </c>
      <c r="B50">
        <v>160</v>
      </c>
      <c r="C50">
        <v>930</v>
      </c>
      <c r="D50" t="s">
        <v>6</v>
      </c>
      <c r="E50" t="s">
        <v>248</v>
      </c>
      <c r="F50" s="5">
        <v>1.4</v>
      </c>
      <c r="G50">
        <v>9</v>
      </c>
      <c r="H50">
        <f t="shared" si="10"/>
        <v>12</v>
      </c>
      <c r="I50" t="s">
        <v>258</v>
      </c>
      <c r="L50">
        <f t="shared" si="14"/>
      </c>
      <c r="M50">
        <f t="shared" si="11"/>
      </c>
      <c r="N50">
        <f t="shared" si="12"/>
      </c>
      <c r="O50">
        <f t="shared" si="13"/>
      </c>
      <c r="P50">
        <v>1</v>
      </c>
    </row>
    <row r="51" spans="1:16" ht="13.5">
      <c r="A51">
        <v>1</v>
      </c>
      <c r="B51">
        <v>190</v>
      </c>
      <c r="C51">
        <v>830</v>
      </c>
      <c r="D51" t="s">
        <v>6</v>
      </c>
      <c r="E51" t="s">
        <v>249</v>
      </c>
      <c r="F51" s="5">
        <v>1.4</v>
      </c>
      <c r="G51">
        <v>10</v>
      </c>
      <c r="H51">
        <f aca="true" t="shared" si="15" ref="H51:H60">IF($G51="","",ROUNDDOWN($G51*$F51,0))</f>
        <v>14</v>
      </c>
      <c r="I51" t="s">
        <v>395</v>
      </c>
      <c r="L51">
        <f t="shared" si="14"/>
      </c>
      <c r="M51">
        <f aca="true" t="shared" si="16" ref="M51:M60">IF($K51="","",ROUNDDOWN($K51*$F51,0)-$K51)</f>
      </c>
      <c r="N51">
        <f aca="true" t="shared" si="17" ref="N51:N60">IF($M51=0,"",IF($M51="","",$L51+$J51*$M51))</f>
      </c>
      <c r="O51">
        <f t="shared" si="13"/>
      </c>
      <c r="P51">
        <v>1</v>
      </c>
    </row>
    <row r="52" spans="1:16" ht="13.5">
      <c r="A52">
        <v>3</v>
      </c>
      <c r="B52">
        <v>360</v>
      </c>
      <c r="C52">
        <v>570</v>
      </c>
      <c r="D52" t="s">
        <v>6</v>
      </c>
      <c r="E52" t="s">
        <v>250</v>
      </c>
      <c r="F52" s="5">
        <v>1.3</v>
      </c>
      <c r="G52">
        <v>10</v>
      </c>
      <c r="H52">
        <f t="shared" si="15"/>
        <v>13</v>
      </c>
      <c r="I52" t="s">
        <v>396</v>
      </c>
      <c r="L52">
        <f t="shared" si="14"/>
      </c>
      <c r="M52">
        <f t="shared" si="16"/>
      </c>
      <c r="N52">
        <f t="shared" si="17"/>
      </c>
      <c r="O52">
        <f t="shared" si="13"/>
      </c>
      <c r="P52">
        <v>1</v>
      </c>
    </row>
    <row r="53" spans="1:16" ht="13.5">
      <c r="A53">
        <v>3</v>
      </c>
      <c r="B53">
        <v>480</v>
      </c>
      <c r="C53">
        <v>360</v>
      </c>
      <c r="D53" t="s">
        <v>6</v>
      </c>
      <c r="E53" t="s">
        <v>251</v>
      </c>
      <c r="F53" s="5">
        <v>1.2</v>
      </c>
      <c r="G53">
        <v>14</v>
      </c>
      <c r="H53">
        <f t="shared" si="15"/>
        <v>16</v>
      </c>
      <c r="I53" t="s">
        <v>397</v>
      </c>
      <c r="L53">
        <f t="shared" si="14"/>
      </c>
      <c r="M53">
        <f t="shared" si="16"/>
      </c>
      <c r="N53">
        <f t="shared" si="17"/>
      </c>
      <c r="O53">
        <f t="shared" si="13"/>
      </c>
      <c r="P53">
        <v>1</v>
      </c>
    </row>
    <row r="54" spans="1:16" ht="13.5">
      <c r="A54">
        <v>3</v>
      </c>
      <c r="B54">
        <v>480</v>
      </c>
      <c r="C54">
        <v>360</v>
      </c>
      <c r="D54" t="s">
        <v>6</v>
      </c>
      <c r="E54" t="s">
        <v>252</v>
      </c>
      <c r="F54" s="5">
        <v>1.2</v>
      </c>
      <c r="G54">
        <v>14</v>
      </c>
      <c r="H54">
        <f t="shared" si="15"/>
        <v>16</v>
      </c>
      <c r="I54" t="s">
        <v>398</v>
      </c>
      <c r="L54">
        <f t="shared" si="14"/>
      </c>
      <c r="M54">
        <f t="shared" si="16"/>
      </c>
      <c r="N54">
        <f t="shared" si="17"/>
      </c>
      <c r="O54">
        <f t="shared" si="13"/>
      </c>
      <c r="P54">
        <v>1</v>
      </c>
    </row>
    <row r="55" spans="1:16" ht="13.5">
      <c r="A55">
        <v>5</v>
      </c>
      <c r="B55">
        <v>250</v>
      </c>
      <c r="C55" s="4">
        <v>600</v>
      </c>
      <c r="D55" t="s">
        <v>6</v>
      </c>
      <c r="E55" t="s">
        <v>399</v>
      </c>
      <c r="F55" s="5">
        <v>1.2</v>
      </c>
      <c r="G55">
        <v>13</v>
      </c>
      <c r="H55">
        <f t="shared" si="15"/>
        <v>15</v>
      </c>
      <c r="I55" t="s">
        <v>388</v>
      </c>
      <c r="L55">
        <f t="shared" si="14"/>
      </c>
      <c r="M55">
        <f t="shared" si="16"/>
      </c>
      <c r="N55">
        <f t="shared" si="17"/>
      </c>
      <c r="O55">
        <f t="shared" si="13"/>
      </c>
      <c r="P55">
        <v>1</v>
      </c>
    </row>
    <row r="56" spans="1:16" ht="13.5">
      <c r="A56">
        <v>1</v>
      </c>
      <c r="B56">
        <v>400</v>
      </c>
      <c r="C56" s="4">
        <v>1200</v>
      </c>
      <c r="D56" t="s">
        <v>6</v>
      </c>
      <c r="E56" t="s">
        <v>253</v>
      </c>
      <c r="F56" s="5">
        <v>1.2</v>
      </c>
      <c r="G56">
        <v>6</v>
      </c>
      <c r="H56">
        <f t="shared" si="15"/>
        <v>7</v>
      </c>
      <c r="I56" t="s">
        <v>397</v>
      </c>
      <c r="L56">
        <f t="shared" si="14"/>
      </c>
      <c r="M56">
        <f t="shared" si="16"/>
      </c>
      <c r="N56">
        <f t="shared" si="17"/>
      </c>
      <c r="O56">
        <f t="shared" si="13"/>
      </c>
      <c r="P56">
        <v>1</v>
      </c>
    </row>
    <row r="57" spans="1:16" ht="13.5">
      <c r="A57">
        <v>1</v>
      </c>
      <c r="B57">
        <v>600</v>
      </c>
      <c r="C57" s="4">
        <v>1600</v>
      </c>
      <c r="D57" t="s">
        <v>6</v>
      </c>
      <c r="E57" t="s">
        <v>254</v>
      </c>
      <c r="F57" s="5">
        <v>1.2</v>
      </c>
      <c r="G57">
        <v>12</v>
      </c>
      <c r="H57">
        <f t="shared" si="15"/>
        <v>14</v>
      </c>
      <c r="I57" t="s">
        <v>397</v>
      </c>
      <c r="L57">
        <f t="shared" si="14"/>
      </c>
      <c r="M57">
        <f t="shared" si="16"/>
      </c>
      <c r="N57">
        <f t="shared" si="17"/>
      </c>
      <c r="O57">
        <f t="shared" si="13"/>
      </c>
      <c r="P57">
        <v>1</v>
      </c>
    </row>
    <row r="58" spans="1:16" ht="13.5">
      <c r="A58">
        <v>1</v>
      </c>
      <c r="B58">
        <v>400</v>
      </c>
      <c r="C58" s="4">
        <v>1200</v>
      </c>
      <c r="D58" t="s">
        <v>6</v>
      </c>
      <c r="E58" t="s">
        <v>255</v>
      </c>
      <c r="F58" s="5">
        <v>1.2</v>
      </c>
      <c r="G58">
        <v>6</v>
      </c>
      <c r="H58">
        <f t="shared" si="15"/>
        <v>7</v>
      </c>
      <c r="I58" t="s">
        <v>398</v>
      </c>
      <c r="L58">
        <f t="shared" si="14"/>
      </c>
      <c r="M58">
        <f t="shared" si="16"/>
      </c>
      <c r="N58">
        <f t="shared" si="17"/>
      </c>
      <c r="O58">
        <f t="shared" si="13"/>
      </c>
      <c r="P58">
        <v>1</v>
      </c>
    </row>
    <row r="59" spans="1:16" ht="13.5">
      <c r="A59">
        <v>1</v>
      </c>
      <c r="B59">
        <v>800</v>
      </c>
      <c r="C59" s="4">
        <v>3300</v>
      </c>
      <c r="D59" t="s">
        <v>11</v>
      </c>
      <c r="E59" t="s">
        <v>256</v>
      </c>
      <c r="F59" s="5">
        <v>1.4</v>
      </c>
      <c r="G59">
        <v>8</v>
      </c>
      <c r="H59">
        <f t="shared" si="15"/>
        <v>11</v>
      </c>
      <c r="I59" t="s">
        <v>371</v>
      </c>
      <c r="L59">
        <f t="shared" si="14"/>
      </c>
      <c r="M59">
        <f t="shared" si="16"/>
      </c>
      <c r="N59">
        <f t="shared" si="17"/>
      </c>
      <c r="O59">
        <f t="shared" si="13"/>
      </c>
      <c r="P59">
        <v>1</v>
      </c>
    </row>
    <row r="60" spans="1:16" ht="13.5">
      <c r="A60">
        <v>1</v>
      </c>
      <c r="B60" s="4">
        <v>1300</v>
      </c>
      <c r="C60" s="4">
        <v>9200</v>
      </c>
      <c r="D60" t="s">
        <v>11</v>
      </c>
      <c r="E60" t="s">
        <v>257</v>
      </c>
      <c r="F60" s="5">
        <v>1.5</v>
      </c>
      <c r="G60">
        <v>12</v>
      </c>
      <c r="H60">
        <f t="shared" si="15"/>
        <v>18</v>
      </c>
      <c r="I60" t="s">
        <v>397</v>
      </c>
      <c r="L60">
        <f t="shared" si="14"/>
      </c>
      <c r="M60">
        <f t="shared" si="16"/>
      </c>
      <c r="N60">
        <f t="shared" si="17"/>
      </c>
      <c r="O60">
        <f t="shared" si="13"/>
      </c>
      <c r="P60">
        <v>1</v>
      </c>
    </row>
    <row r="62" spans="1:18" ht="13.5">
      <c r="A62" s="2" t="s">
        <v>1</v>
      </c>
      <c r="B62" s="2" t="s">
        <v>2</v>
      </c>
      <c r="C62" s="2" t="s">
        <v>3</v>
      </c>
      <c r="D62" s="2" t="s">
        <v>4</v>
      </c>
      <c r="E62" s="2" t="s">
        <v>0</v>
      </c>
      <c r="F62" s="3" t="s">
        <v>233</v>
      </c>
      <c r="G62" s="2" t="s">
        <v>234</v>
      </c>
      <c r="H62" s="2" t="s">
        <v>235</v>
      </c>
      <c r="I62" s="2" t="s">
        <v>236</v>
      </c>
      <c r="J62" s="2" t="s">
        <v>237</v>
      </c>
      <c r="K62" s="2" t="s">
        <v>238</v>
      </c>
      <c r="L62" s="2" t="s">
        <v>239</v>
      </c>
      <c r="M62" s="2" t="s">
        <v>240</v>
      </c>
      <c r="N62" s="2" t="s">
        <v>239</v>
      </c>
      <c r="O62" s="2" t="s">
        <v>241</v>
      </c>
      <c r="P62" s="2" t="s">
        <v>352</v>
      </c>
      <c r="Q62" s="2" t="s">
        <v>243</v>
      </c>
      <c r="R62" s="2" t="s">
        <v>242</v>
      </c>
    </row>
    <row r="63" spans="1:16" ht="13.5">
      <c r="A63">
        <v>5</v>
      </c>
      <c r="B63">
        <v>250</v>
      </c>
      <c r="C63">
        <v>350</v>
      </c>
      <c r="D63" t="s">
        <v>6</v>
      </c>
      <c r="E63" t="s">
        <v>290</v>
      </c>
      <c r="F63" s="5">
        <v>1.1</v>
      </c>
      <c r="G63">
        <v>9</v>
      </c>
      <c r="H63">
        <f>IF($G63="","",ROUNDDOWN($G63*$F63,0))</f>
        <v>9</v>
      </c>
      <c r="I63" t="s">
        <v>347</v>
      </c>
      <c r="L63">
        <f aca="true" t="shared" si="18" ref="L63:L81">IF($J63*$K63=0,"",$A63*$J63*$K63)</f>
      </c>
      <c r="M63">
        <f>IF($K63="","",ROUNDDOWN($K63*$F63,0)-$K63)</f>
      </c>
      <c r="N63">
        <f>IF($M63=0,"",IF($M63="","",$L63+$J63*$M63))</f>
      </c>
      <c r="O63">
        <f aca="true" t="shared" si="19" ref="O63:O81">IF($K63="","",IF($M63=0,"",IF($Q63="格闘",ROUNDUP($M63/$K63*1000/75,0),ROUNDUP($M63/$K63*20,0))))</f>
      </c>
      <c r="P63">
        <v>1</v>
      </c>
    </row>
    <row r="64" spans="1:16" ht="13.5">
      <c r="A64">
        <v>5</v>
      </c>
      <c r="B64">
        <v>550</v>
      </c>
      <c r="C64">
        <v>500</v>
      </c>
      <c r="D64" t="s">
        <v>6</v>
      </c>
      <c r="E64" t="s">
        <v>291</v>
      </c>
      <c r="F64" s="5">
        <v>1.5</v>
      </c>
      <c r="G64">
        <v>16</v>
      </c>
      <c r="H64">
        <f>IF($G64="","",ROUNDDOWN($G64*$F64,0))</f>
        <v>24</v>
      </c>
      <c r="I64" t="s">
        <v>347</v>
      </c>
      <c r="L64">
        <f t="shared" si="18"/>
      </c>
      <c r="M64">
        <f>IF($K64="","",ROUNDDOWN($K64*$F64,0)-$K64)</f>
      </c>
      <c r="N64">
        <f>IF($M64=0,"",IF($M64="","",$L64+$J64*$M64))</f>
      </c>
      <c r="O64">
        <f t="shared" si="19"/>
      </c>
      <c r="P64">
        <v>2</v>
      </c>
    </row>
    <row r="65" spans="1:16" ht="13.5">
      <c r="A65">
        <v>3</v>
      </c>
      <c r="B65">
        <v>300</v>
      </c>
      <c r="C65">
        <v>870</v>
      </c>
      <c r="D65" t="s">
        <v>6</v>
      </c>
      <c r="E65" t="s">
        <v>292</v>
      </c>
      <c r="F65" s="5">
        <v>1.4</v>
      </c>
      <c r="G65">
        <v>8</v>
      </c>
      <c r="H65">
        <f aca="true" t="shared" si="20" ref="H65:H81">IF($G65="","",ROUNDDOWN($G65*$F65,0))</f>
        <v>11</v>
      </c>
      <c r="I65" t="s">
        <v>397</v>
      </c>
      <c r="L65">
        <f t="shared" si="18"/>
      </c>
      <c r="M65">
        <f aca="true" t="shared" si="21" ref="M65:M81">IF($K65="","",ROUNDDOWN($K65*$F65,0)-$K65)</f>
      </c>
      <c r="N65">
        <f aca="true" t="shared" si="22" ref="N65:N81">IF($M65=0,"",IF($M65="","",$L65+$J65*$M65))</f>
      </c>
      <c r="O65">
        <f t="shared" si="19"/>
      </c>
      <c r="P65">
        <v>1</v>
      </c>
    </row>
    <row r="66" spans="1:16" ht="13.5">
      <c r="A66">
        <v>5</v>
      </c>
      <c r="B66">
        <v>400</v>
      </c>
      <c r="C66">
        <v>450</v>
      </c>
      <c r="D66" t="s">
        <v>6</v>
      </c>
      <c r="E66" t="s">
        <v>293</v>
      </c>
      <c r="F66" s="5">
        <v>1.35</v>
      </c>
      <c r="G66">
        <v>12</v>
      </c>
      <c r="H66">
        <f t="shared" si="20"/>
        <v>16</v>
      </c>
      <c r="I66" t="s">
        <v>393</v>
      </c>
      <c r="L66">
        <f t="shared" si="18"/>
      </c>
      <c r="M66">
        <f t="shared" si="21"/>
      </c>
      <c r="N66">
        <f t="shared" si="22"/>
      </c>
      <c r="O66">
        <f t="shared" si="19"/>
      </c>
      <c r="P66">
        <v>2</v>
      </c>
    </row>
    <row r="67" spans="1:16" ht="13.5">
      <c r="A67">
        <v>3</v>
      </c>
      <c r="B67">
        <v>300</v>
      </c>
      <c r="C67">
        <v>870</v>
      </c>
      <c r="D67" t="s">
        <v>6</v>
      </c>
      <c r="E67" t="s">
        <v>294</v>
      </c>
      <c r="F67" s="5">
        <v>1.4</v>
      </c>
      <c r="G67">
        <v>8</v>
      </c>
      <c r="H67">
        <f t="shared" si="20"/>
        <v>11</v>
      </c>
      <c r="I67" t="s">
        <v>393</v>
      </c>
      <c r="L67">
        <f t="shared" si="18"/>
      </c>
      <c r="M67">
        <f t="shared" si="21"/>
      </c>
      <c r="N67">
        <f t="shared" si="22"/>
      </c>
      <c r="O67">
        <f t="shared" si="19"/>
      </c>
      <c r="P67">
        <v>1</v>
      </c>
    </row>
    <row r="68" spans="1:16" ht="13.5">
      <c r="A68">
        <v>1</v>
      </c>
      <c r="B68">
        <v>300</v>
      </c>
      <c r="C68">
        <v>400</v>
      </c>
      <c r="D68" t="s">
        <v>6</v>
      </c>
      <c r="E68" t="s">
        <v>295</v>
      </c>
      <c r="F68" s="5">
        <v>1.7</v>
      </c>
      <c r="G68">
        <v>25</v>
      </c>
      <c r="H68">
        <f>IF($G68="","",ROUNDDOWN($G68*$F68,0))</f>
        <v>42</v>
      </c>
      <c r="I68" t="s">
        <v>348</v>
      </c>
      <c r="L68">
        <f t="shared" si="18"/>
      </c>
      <c r="M68">
        <f t="shared" si="21"/>
      </c>
      <c r="N68">
        <f t="shared" si="22"/>
      </c>
      <c r="O68">
        <f t="shared" si="19"/>
      </c>
      <c r="P68">
        <v>2</v>
      </c>
    </row>
    <row r="69" spans="1:16" ht="13.5">
      <c r="A69">
        <v>1</v>
      </c>
      <c r="E69" t="s">
        <v>406</v>
      </c>
      <c r="F69" s="5">
        <v>1.7</v>
      </c>
      <c r="G69">
        <v>32</v>
      </c>
      <c r="H69">
        <f>IF($G69="","",ROUNDDOWN($G69*$F69,0))</f>
        <v>54</v>
      </c>
      <c r="I69" t="s">
        <v>353</v>
      </c>
      <c r="L69">
        <f t="shared" si="18"/>
      </c>
      <c r="M69">
        <f t="shared" si="21"/>
      </c>
      <c r="N69">
        <f t="shared" si="22"/>
      </c>
      <c r="O69">
        <f t="shared" si="19"/>
      </c>
      <c r="P69">
        <v>1</v>
      </c>
    </row>
    <row r="70" spans="1:16" ht="13.5">
      <c r="A70">
        <v>1</v>
      </c>
      <c r="B70" s="4">
        <v>1450</v>
      </c>
      <c r="C70" s="4">
        <v>1250</v>
      </c>
      <c r="D70" t="s">
        <v>6</v>
      </c>
      <c r="E70" t="s">
        <v>296</v>
      </c>
      <c r="F70" s="5">
        <v>1.7</v>
      </c>
      <c r="G70">
        <v>40</v>
      </c>
      <c r="H70">
        <f t="shared" si="20"/>
        <v>68</v>
      </c>
      <c r="I70" t="s">
        <v>401</v>
      </c>
      <c r="L70">
        <f t="shared" si="18"/>
      </c>
      <c r="M70">
        <f t="shared" si="21"/>
      </c>
      <c r="N70">
        <f t="shared" si="22"/>
      </c>
      <c r="O70">
        <f t="shared" si="19"/>
      </c>
      <c r="P70">
        <v>1</v>
      </c>
    </row>
    <row r="71" spans="1:16" ht="13.5">
      <c r="A71">
        <v>1</v>
      </c>
      <c r="B71" s="4">
        <v>1400</v>
      </c>
      <c r="C71" s="4">
        <v>1600</v>
      </c>
      <c r="D71" t="s">
        <v>6</v>
      </c>
      <c r="E71" t="s">
        <v>297</v>
      </c>
      <c r="F71" s="5">
        <v>1.7</v>
      </c>
      <c r="G71">
        <v>38</v>
      </c>
      <c r="H71">
        <f t="shared" si="20"/>
        <v>64</v>
      </c>
      <c r="I71" t="s">
        <v>393</v>
      </c>
      <c r="L71">
        <f t="shared" si="18"/>
      </c>
      <c r="M71">
        <f t="shared" si="21"/>
      </c>
      <c r="N71">
        <f t="shared" si="22"/>
      </c>
      <c r="O71">
        <f t="shared" si="19"/>
      </c>
      <c r="P71">
        <v>1</v>
      </c>
    </row>
    <row r="72" spans="1:16" ht="13.5">
      <c r="A72">
        <v>1</v>
      </c>
      <c r="B72">
        <v>340</v>
      </c>
      <c r="C72">
        <v>860</v>
      </c>
      <c r="D72" t="s">
        <v>6</v>
      </c>
      <c r="E72" t="s">
        <v>298</v>
      </c>
      <c r="F72" s="5">
        <v>1.7</v>
      </c>
      <c r="G72">
        <v>28</v>
      </c>
      <c r="H72">
        <f t="shared" si="20"/>
        <v>47</v>
      </c>
      <c r="I72" t="s">
        <v>369</v>
      </c>
      <c r="L72">
        <f t="shared" si="18"/>
      </c>
      <c r="M72">
        <f t="shared" si="21"/>
      </c>
      <c r="N72">
        <f t="shared" si="22"/>
      </c>
      <c r="O72">
        <f t="shared" si="19"/>
      </c>
      <c r="P72">
        <v>3</v>
      </c>
    </row>
    <row r="73" spans="1:16" ht="13.5">
      <c r="A73">
        <v>1</v>
      </c>
      <c r="B73">
        <v>360</v>
      </c>
      <c r="C73" s="4">
        <v>1400</v>
      </c>
      <c r="D73" t="s">
        <v>6</v>
      </c>
      <c r="E73" t="s">
        <v>299</v>
      </c>
      <c r="F73" s="5">
        <v>1.7</v>
      </c>
      <c r="G73">
        <v>30</v>
      </c>
      <c r="H73">
        <f t="shared" si="20"/>
        <v>51</v>
      </c>
      <c r="I73" t="s">
        <v>398</v>
      </c>
      <c r="L73">
        <f t="shared" si="18"/>
      </c>
      <c r="M73">
        <f t="shared" si="21"/>
      </c>
      <c r="N73">
        <f t="shared" si="22"/>
      </c>
      <c r="O73">
        <f t="shared" si="19"/>
      </c>
      <c r="P73">
        <v>1</v>
      </c>
    </row>
    <row r="74" spans="1:16" ht="13.5">
      <c r="A74">
        <v>1</v>
      </c>
      <c r="B74" s="4">
        <v>1000</v>
      </c>
      <c r="C74" s="4">
        <v>1700</v>
      </c>
      <c r="D74" t="s">
        <v>6</v>
      </c>
      <c r="E74" t="s">
        <v>300</v>
      </c>
      <c r="F74" s="5">
        <v>1.75</v>
      </c>
      <c r="G74">
        <v>26</v>
      </c>
      <c r="H74">
        <f t="shared" si="20"/>
        <v>45</v>
      </c>
      <c r="I74" t="s">
        <v>371</v>
      </c>
      <c r="L74">
        <f t="shared" si="18"/>
      </c>
      <c r="M74">
        <f t="shared" si="21"/>
      </c>
      <c r="N74">
        <f t="shared" si="22"/>
      </c>
      <c r="O74">
        <f t="shared" si="19"/>
      </c>
      <c r="P74">
        <v>2</v>
      </c>
    </row>
    <row r="75" spans="1:16" ht="13.5">
      <c r="A75">
        <v>1</v>
      </c>
      <c r="B75" s="4">
        <v>1000</v>
      </c>
      <c r="C75" s="4">
        <v>1700</v>
      </c>
      <c r="D75" t="s">
        <v>6</v>
      </c>
      <c r="E75" t="s">
        <v>402</v>
      </c>
      <c r="F75" s="5">
        <v>1.75</v>
      </c>
      <c r="G75">
        <v>20</v>
      </c>
      <c r="H75">
        <f t="shared" si="20"/>
        <v>35</v>
      </c>
      <c r="I75" t="s">
        <v>371</v>
      </c>
      <c r="L75">
        <f t="shared" si="18"/>
      </c>
      <c r="M75">
        <f t="shared" si="21"/>
      </c>
      <c r="N75">
        <f t="shared" si="22"/>
      </c>
      <c r="O75">
        <f t="shared" si="19"/>
      </c>
      <c r="P75">
        <v>2</v>
      </c>
    </row>
    <row r="76" spans="1:16" ht="13.5">
      <c r="A76">
        <v>1</v>
      </c>
      <c r="B76" s="4">
        <v>1000</v>
      </c>
      <c r="C76" s="4">
        <v>1700</v>
      </c>
      <c r="D76" t="s">
        <v>6</v>
      </c>
      <c r="E76" t="s">
        <v>403</v>
      </c>
      <c r="F76" s="5">
        <v>1.75</v>
      </c>
      <c r="G76">
        <v>25</v>
      </c>
      <c r="H76">
        <f t="shared" si="20"/>
        <v>43</v>
      </c>
      <c r="I76" t="s">
        <v>404</v>
      </c>
      <c r="L76">
        <f t="shared" si="18"/>
      </c>
      <c r="M76">
        <f t="shared" si="21"/>
      </c>
      <c r="N76">
        <f t="shared" si="22"/>
      </c>
      <c r="O76">
        <f t="shared" si="19"/>
      </c>
      <c r="P76">
        <v>2</v>
      </c>
    </row>
    <row r="77" spans="1:16" ht="13.5">
      <c r="A77">
        <v>1</v>
      </c>
      <c r="B77" s="4">
        <v>1200</v>
      </c>
      <c r="C77" s="4">
        <v>2200</v>
      </c>
      <c r="D77" t="s">
        <v>6</v>
      </c>
      <c r="E77" t="s">
        <v>301</v>
      </c>
      <c r="F77" s="5">
        <v>1.7</v>
      </c>
      <c r="G77">
        <v>32</v>
      </c>
      <c r="H77">
        <f t="shared" si="20"/>
        <v>54</v>
      </c>
      <c r="I77" t="s">
        <v>405</v>
      </c>
      <c r="L77">
        <f t="shared" si="18"/>
      </c>
      <c r="M77">
        <f t="shared" si="21"/>
      </c>
      <c r="N77">
        <f t="shared" si="22"/>
      </c>
      <c r="O77">
        <f t="shared" si="19"/>
      </c>
      <c r="P77">
        <v>1</v>
      </c>
    </row>
    <row r="78" spans="1:16" ht="13.5">
      <c r="A78">
        <v>1</v>
      </c>
      <c r="B78" s="4">
        <v>1450</v>
      </c>
      <c r="C78" s="4">
        <v>3700</v>
      </c>
      <c r="D78" t="s">
        <v>6</v>
      </c>
      <c r="E78" t="s">
        <v>302</v>
      </c>
      <c r="F78" s="5">
        <v>1.7</v>
      </c>
      <c r="G78">
        <v>36</v>
      </c>
      <c r="H78">
        <f t="shared" si="20"/>
        <v>61</v>
      </c>
      <c r="I78" t="s">
        <v>369</v>
      </c>
      <c r="L78">
        <f t="shared" si="18"/>
      </c>
      <c r="M78">
        <f t="shared" si="21"/>
      </c>
      <c r="N78">
        <f t="shared" si="22"/>
      </c>
      <c r="O78">
        <f t="shared" si="19"/>
      </c>
      <c r="P78">
        <v>1</v>
      </c>
    </row>
    <row r="79" spans="1:16" ht="13.5">
      <c r="A79">
        <v>1</v>
      </c>
      <c r="B79" s="4"/>
      <c r="C79" s="4"/>
      <c r="E79" t="s">
        <v>407</v>
      </c>
      <c r="F79" s="5">
        <v>1.4</v>
      </c>
      <c r="G79">
        <v>9</v>
      </c>
      <c r="H79">
        <f t="shared" si="20"/>
        <v>12</v>
      </c>
      <c r="I79" t="s">
        <v>397</v>
      </c>
      <c r="L79">
        <f t="shared" si="18"/>
      </c>
      <c r="M79">
        <f t="shared" si="21"/>
      </c>
      <c r="N79">
        <f t="shared" si="22"/>
      </c>
      <c r="O79">
        <f t="shared" si="19"/>
      </c>
      <c r="P79">
        <v>1</v>
      </c>
    </row>
    <row r="80" spans="1:16" ht="13.5">
      <c r="A80">
        <v>1</v>
      </c>
      <c r="B80" s="4"/>
      <c r="C80" s="4"/>
      <c r="E80" t="s">
        <v>408</v>
      </c>
      <c r="F80" s="5">
        <v>1.4</v>
      </c>
      <c r="G80">
        <v>11</v>
      </c>
      <c r="H80">
        <f t="shared" si="20"/>
        <v>15</v>
      </c>
      <c r="I80" t="s">
        <v>410</v>
      </c>
      <c r="L80">
        <f t="shared" si="18"/>
      </c>
      <c r="M80">
        <f t="shared" si="21"/>
      </c>
      <c r="N80">
        <f t="shared" si="22"/>
      </c>
      <c r="O80">
        <f t="shared" si="19"/>
      </c>
      <c r="P80">
        <v>1</v>
      </c>
    </row>
    <row r="81" spans="1:16" ht="13.5">
      <c r="A81">
        <v>1</v>
      </c>
      <c r="B81" s="4"/>
      <c r="C81" s="4"/>
      <c r="E81" t="s">
        <v>409</v>
      </c>
      <c r="F81" s="5">
        <v>1.4</v>
      </c>
      <c r="G81">
        <v>14</v>
      </c>
      <c r="H81">
        <f t="shared" si="20"/>
        <v>19</v>
      </c>
      <c r="I81" t="s">
        <v>397</v>
      </c>
      <c r="L81">
        <f t="shared" si="18"/>
      </c>
      <c r="M81">
        <f t="shared" si="21"/>
      </c>
      <c r="N81">
        <f t="shared" si="22"/>
      </c>
      <c r="O81">
        <f t="shared" si="19"/>
      </c>
      <c r="P81">
        <v>1</v>
      </c>
    </row>
    <row r="83" spans="1:18" ht="13.5">
      <c r="A83" s="2" t="s">
        <v>1</v>
      </c>
      <c r="B83" s="2" t="s">
        <v>2</v>
      </c>
      <c r="C83" s="2" t="s">
        <v>3</v>
      </c>
      <c r="D83" s="2" t="s">
        <v>4</v>
      </c>
      <c r="E83" s="2" t="s">
        <v>0</v>
      </c>
      <c r="F83" s="3" t="s">
        <v>233</v>
      </c>
      <c r="G83" s="2" t="s">
        <v>234</v>
      </c>
      <c r="H83" s="2" t="s">
        <v>235</v>
      </c>
      <c r="I83" s="2" t="s">
        <v>236</v>
      </c>
      <c r="J83" s="2" t="s">
        <v>237</v>
      </c>
      <c r="K83" s="2" t="s">
        <v>238</v>
      </c>
      <c r="L83" s="2" t="s">
        <v>239</v>
      </c>
      <c r="M83" s="2" t="s">
        <v>240</v>
      </c>
      <c r="N83" s="2" t="s">
        <v>239</v>
      </c>
      <c r="O83" s="2" t="s">
        <v>241</v>
      </c>
      <c r="P83" s="2" t="s">
        <v>352</v>
      </c>
      <c r="Q83" s="2" t="s">
        <v>243</v>
      </c>
      <c r="R83" s="2" t="s">
        <v>242</v>
      </c>
    </row>
    <row r="84" spans="1:16" ht="13.5">
      <c r="A84">
        <v>1</v>
      </c>
      <c r="B84" s="4">
        <v>1550</v>
      </c>
      <c r="C84" s="4">
        <v>7200</v>
      </c>
      <c r="D84" t="s">
        <v>11</v>
      </c>
      <c r="E84" t="s">
        <v>303</v>
      </c>
      <c r="F84" s="5">
        <v>1.7</v>
      </c>
      <c r="G84">
        <v>30</v>
      </c>
      <c r="H84">
        <f aca="true" t="shared" si="23" ref="H84:H130">IF($G84="","",ROUNDDOWN($G84*$F84,0))</f>
        <v>51</v>
      </c>
      <c r="I84" t="s">
        <v>369</v>
      </c>
      <c r="L84">
        <f aca="true" t="shared" si="24" ref="L84:L130">IF($J84*$K84=0,"",$A84*$J84*$K84)</f>
      </c>
      <c r="M84">
        <f aca="true" t="shared" si="25" ref="M84:M130">IF($K84="","",ROUNDDOWN($K84*$F84,0)-$K84)</f>
      </c>
      <c r="N84">
        <f aca="true" t="shared" si="26" ref="N84:N130">IF($M84=0,"",IF($M84="","",$L84+$J84*$M84))</f>
      </c>
      <c r="O84">
        <f aca="true" t="shared" si="27" ref="O84:O130">IF($K84="","",IF($M84=0,"",IF($Q84="格闘",ROUNDUP($M84/$K84*1000/75,0),ROUNDUP($M84/$K84*20,0))))</f>
      </c>
      <c r="P84">
        <v>3</v>
      </c>
    </row>
    <row r="85" spans="1:15" ht="13.5">
      <c r="A85">
        <v>1</v>
      </c>
      <c r="B85">
        <v>200</v>
      </c>
      <c r="C85" s="4">
        <v>1200</v>
      </c>
      <c r="D85" t="s">
        <v>6</v>
      </c>
      <c r="E85" t="s">
        <v>304</v>
      </c>
      <c r="F85" s="5">
        <v>1.2</v>
      </c>
      <c r="G85">
        <v>3</v>
      </c>
      <c r="H85">
        <f t="shared" si="23"/>
        <v>3</v>
      </c>
      <c r="L85">
        <f t="shared" si="24"/>
      </c>
      <c r="M85">
        <f t="shared" si="25"/>
      </c>
      <c r="N85">
        <f t="shared" si="26"/>
      </c>
      <c r="O85">
        <f t="shared" si="27"/>
      </c>
    </row>
    <row r="86" spans="1:15" ht="13.5">
      <c r="A86">
        <v>1</v>
      </c>
      <c r="B86">
        <v>400</v>
      </c>
      <c r="C86" s="4">
        <v>1700</v>
      </c>
      <c r="D86" t="s">
        <v>6</v>
      </c>
      <c r="E86" t="s">
        <v>305</v>
      </c>
      <c r="F86" s="5">
        <v>1.2</v>
      </c>
      <c r="G86">
        <v>6</v>
      </c>
      <c r="H86">
        <f t="shared" si="23"/>
        <v>7</v>
      </c>
      <c r="L86">
        <f t="shared" si="24"/>
      </c>
      <c r="M86">
        <f t="shared" si="25"/>
      </c>
      <c r="N86">
        <f t="shared" si="26"/>
      </c>
      <c r="O86">
        <f t="shared" si="27"/>
      </c>
    </row>
    <row r="87" spans="1:16" ht="13.5">
      <c r="A87">
        <v>1</v>
      </c>
      <c r="B87">
        <v>700</v>
      </c>
      <c r="C87" s="4">
        <v>1400</v>
      </c>
      <c r="D87" t="s">
        <v>6</v>
      </c>
      <c r="E87" t="s">
        <v>306</v>
      </c>
      <c r="F87" s="5">
        <v>1.4</v>
      </c>
      <c r="G87">
        <v>12</v>
      </c>
      <c r="H87">
        <f t="shared" si="23"/>
        <v>16</v>
      </c>
      <c r="I87" t="s">
        <v>397</v>
      </c>
      <c r="L87">
        <f t="shared" si="24"/>
      </c>
      <c r="M87">
        <f t="shared" si="25"/>
      </c>
      <c r="N87">
        <f t="shared" si="26"/>
      </c>
      <c r="O87">
        <f t="shared" si="27"/>
      </c>
      <c r="P87">
        <v>1</v>
      </c>
    </row>
    <row r="88" spans="1:16" ht="13.5">
      <c r="A88">
        <v>1</v>
      </c>
      <c r="B88">
        <v>400</v>
      </c>
      <c r="C88" s="4">
        <v>1700</v>
      </c>
      <c r="D88" t="s">
        <v>6</v>
      </c>
      <c r="E88" t="s">
        <v>307</v>
      </c>
      <c r="F88" s="5">
        <v>1.2</v>
      </c>
      <c r="G88">
        <v>6</v>
      </c>
      <c r="H88">
        <f t="shared" si="23"/>
        <v>7</v>
      </c>
      <c r="I88" t="s">
        <v>397</v>
      </c>
      <c r="L88">
        <f t="shared" si="24"/>
      </c>
      <c r="M88">
        <f t="shared" si="25"/>
      </c>
      <c r="N88">
        <f t="shared" si="26"/>
      </c>
      <c r="O88">
        <f t="shared" si="27"/>
      </c>
      <c r="P88">
        <v>1</v>
      </c>
    </row>
    <row r="89" spans="1:16" ht="13.5">
      <c r="A89">
        <v>1</v>
      </c>
      <c r="B89">
        <v>700</v>
      </c>
      <c r="C89" s="4">
        <v>4200</v>
      </c>
      <c r="D89" t="s">
        <v>11</v>
      </c>
      <c r="E89" t="s">
        <v>308</v>
      </c>
      <c r="F89" s="5">
        <v>1.4</v>
      </c>
      <c r="G89">
        <v>8</v>
      </c>
      <c r="H89">
        <f t="shared" si="23"/>
        <v>11</v>
      </c>
      <c r="I89" t="s">
        <v>391</v>
      </c>
      <c r="L89">
        <f t="shared" si="24"/>
      </c>
      <c r="M89">
        <f t="shared" si="25"/>
      </c>
      <c r="N89">
        <f t="shared" si="26"/>
      </c>
      <c r="O89">
        <f t="shared" si="27"/>
      </c>
      <c r="P89">
        <v>2</v>
      </c>
    </row>
    <row r="90" spans="1:16" ht="13.5">
      <c r="A90">
        <v>1</v>
      </c>
      <c r="B90">
        <v>900</v>
      </c>
      <c r="C90" s="4">
        <v>5000</v>
      </c>
      <c r="D90" t="s">
        <v>11</v>
      </c>
      <c r="E90" t="s">
        <v>309</v>
      </c>
      <c r="F90" s="5">
        <v>1.45</v>
      </c>
      <c r="G90">
        <v>8</v>
      </c>
      <c r="H90">
        <f t="shared" si="23"/>
        <v>11</v>
      </c>
      <c r="I90" t="s">
        <v>391</v>
      </c>
      <c r="L90">
        <f t="shared" si="24"/>
      </c>
      <c r="M90">
        <f t="shared" si="25"/>
      </c>
      <c r="N90">
        <f t="shared" si="26"/>
      </c>
      <c r="O90">
        <f t="shared" si="27"/>
      </c>
      <c r="P90">
        <v>2</v>
      </c>
    </row>
    <row r="91" spans="1:16" ht="13.5">
      <c r="A91">
        <v>1</v>
      </c>
      <c r="B91" s="4">
        <v>1000</v>
      </c>
      <c r="C91" s="4">
        <v>6400</v>
      </c>
      <c r="D91" t="s">
        <v>11</v>
      </c>
      <c r="E91" t="s">
        <v>310</v>
      </c>
      <c r="F91" s="5">
        <v>1.5</v>
      </c>
      <c r="G91">
        <v>12</v>
      </c>
      <c r="H91">
        <f t="shared" si="23"/>
        <v>18</v>
      </c>
      <c r="I91" t="s">
        <v>391</v>
      </c>
      <c r="L91">
        <f t="shared" si="24"/>
      </c>
      <c r="M91">
        <f t="shared" si="25"/>
      </c>
      <c r="N91">
        <f t="shared" si="26"/>
      </c>
      <c r="O91">
        <f t="shared" si="27"/>
      </c>
      <c r="P91">
        <v>3</v>
      </c>
    </row>
    <row r="92" spans="1:16" ht="13.5">
      <c r="A92">
        <v>1</v>
      </c>
      <c r="B92" s="4">
        <v>1000</v>
      </c>
      <c r="C92" s="4">
        <v>5700</v>
      </c>
      <c r="D92" t="s">
        <v>65</v>
      </c>
      <c r="E92" t="s">
        <v>311</v>
      </c>
      <c r="F92" s="5">
        <v>1.5</v>
      </c>
      <c r="G92">
        <v>10</v>
      </c>
      <c r="H92">
        <f t="shared" si="23"/>
        <v>15</v>
      </c>
      <c r="I92" t="s">
        <v>391</v>
      </c>
      <c r="L92">
        <f t="shared" si="24"/>
      </c>
      <c r="M92">
        <f t="shared" si="25"/>
      </c>
      <c r="N92">
        <f t="shared" si="26"/>
      </c>
      <c r="O92">
        <f t="shared" si="27"/>
      </c>
      <c r="P92">
        <v>2</v>
      </c>
    </row>
    <row r="93" spans="1:16" ht="13.5">
      <c r="A93">
        <v>1</v>
      </c>
      <c r="B93" s="4">
        <v>1100</v>
      </c>
      <c r="C93" s="4">
        <v>6600</v>
      </c>
      <c r="D93" t="s">
        <v>65</v>
      </c>
      <c r="E93" t="s">
        <v>312</v>
      </c>
      <c r="F93" s="5">
        <v>1.55</v>
      </c>
      <c r="G93">
        <v>10</v>
      </c>
      <c r="H93">
        <f t="shared" si="23"/>
        <v>15</v>
      </c>
      <c r="I93" t="s">
        <v>391</v>
      </c>
      <c r="L93">
        <f t="shared" si="24"/>
      </c>
      <c r="M93">
        <f t="shared" si="25"/>
      </c>
      <c r="N93">
        <f t="shared" si="26"/>
      </c>
      <c r="O93">
        <f t="shared" si="27"/>
      </c>
      <c r="P93">
        <v>2</v>
      </c>
    </row>
    <row r="94" spans="1:16" ht="13.5">
      <c r="A94">
        <v>1</v>
      </c>
      <c r="B94" s="4">
        <v>1200</v>
      </c>
      <c r="C94" s="4">
        <v>7900</v>
      </c>
      <c r="D94" t="s">
        <v>65</v>
      </c>
      <c r="E94" t="s">
        <v>313</v>
      </c>
      <c r="F94" s="5">
        <v>1.6</v>
      </c>
      <c r="G94">
        <v>14</v>
      </c>
      <c r="H94">
        <f t="shared" si="23"/>
        <v>22</v>
      </c>
      <c r="I94" t="s">
        <v>391</v>
      </c>
      <c r="L94">
        <f t="shared" si="24"/>
      </c>
      <c r="M94">
        <f t="shared" si="25"/>
      </c>
      <c r="N94">
        <f t="shared" si="26"/>
      </c>
      <c r="O94">
        <f t="shared" si="27"/>
      </c>
      <c r="P94">
        <v>2</v>
      </c>
    </row>
    <row r="95" spans="1:16" ht="13.5">
      <c r="A95">
        <v>1</v>
      </c>
      <c r="B95">
        <v>700</v>
      </c>
      <c r="C95" s="4">
        <v>3700</v>
      </c>
      <c r="D95" t="s">
        <v>11</v>
      </c>
      <c r="E95" t="s">
        <v>314</v>
      </c>
      <c r="F95" s="5">
        <v>1.5</v>
      </c>
      <c r="G95">
        <v>7</v>
      </c>
      <c r="H95">
        <f t="shared" si="23"/>
        <v>10</v>
      </c>
      <c r="I95" t="s">
        <v>391</v>
      </c>
      <c r="L95">
        <f t="shared" si="24"/>
      </c>
      <c r="M95">
        <f t="shared" si="25"/>
      </c>
      <c r="N95">
        <f t="shared" si="26"/>
      </c>
      <c r="O95">
        <f t="shared" si="27"/>
      </c>
      <c r="P95">
        <v>2</v>
      </c>
    </row>
    <row r="96" spans="1:16" ht="13.5">
      <c r="A96">
        <v>1</v>
      </c>
      <c r="B96">
        <v>700</v>
      </c>
      <c r="C96" s="4">
        <v>3700</v>
      </c>
      <c r="D96" t="s">
        <v>11</v>
      </c>
      <c r="E96" t="s">
        <v>411</v>
      </c>
      <c r="F96" s="5">
        <v>1.5</v>
      </c>
      <c r="G96">
        <v>8</v>
      </c>
      <c r="H96">
        <f t="shared" si="23"/>
        <v>12</v>
      </c>
      <c r="I96" t="s">
        <v>391</v>
      </c>
      <c r="L96">
        <f t="shared" si="24"/>
      </c>
      <c r="M96">
        <f t="shared" si="25"/>
      </c>
      <c r="N96">
        <f t="shared" si="26"/>
      </c>
      <c r="O96">
        <f t="shared" si="27"/>
      </c>
      <c r="P96">
        <v>2</v>
      </c>
    </row>
    <row r="97" spans="1:16" ht="13.5">
      <c r="A97">
        <v>1</v>
      </c>
      <c r="B97" s="4">
        <v>1000</v>
      </c>
      <c r="C97" s="4">
        <v>4200</v>
      </c>
      <c r="D97" t="s">
        <v>11</v>
      </c>
      <c r="E97" t="s">
        <v>315</v>
      </c>
      <c r="F97" s="5">
        <v>1.7</v>
      </c>
      <c r="G97">
        <v>10</v>
      </c>
      <c r="H97">
        <f t="shared" si="23"/>
        <v>17</v>
      </c>
      <c r="I97" t="s">
        <v>391</v>
      </c>
      <c r="L97">
        <f t="shared" si="24"/>
      </c>
      <c r="M97">
        <f t="shared" si="25"/>
      </c>
      <c r="N97">
        <f t="shared" si="26"/>
      </c>
      <c r="O97">
        <f t="shared" si="27"/>
      </c>
      <c r="P97">
        <v>2</v>
      </c>
    </row>
    <row r="98" spans="1:16" ht="13.5">
      <c r="A98">
        <v>1</v>
      </c>
      <c r="B98" s="4">
        <v>1000</v>
      </c>
      <c r="C98" s="4">
        <v>4200</v>
      </c>
      <c r="D98" t="s">
        <v>11</v>
      </c>
      <c r="E98" t="s">
        <v>412</v>
      </c>
      <c r="F98" s="5">
        <v>1.7</v>
      </c>
      <c r="G98">
        <v>11</v>
      </c>
      <c r="H98">
        <f t="shared" si="23"/>
        <v>18</v>
      </c>
      <c r="I98" t="s">
        <v>391</v>
      </c>
      <c r="L98">
        <f t="shared" si="24"/>
      </c>
      <c r="M98">
        <f t="shared" si="25"/>
      </c>
      <c r="N98">
        <f t="shared" si="26"/>
      </c>
      <c r="O98">
        <f t="shared" si="27"/>
      </c>
      <c r="P98">
        <v>2</v>
      </c>
    </row>
    <row r="99" spans="1:16" ht="13.5">
      <c r="A99">
        <v>1</v>
      </c>
      <c r="B99">
        <v>900</v>
      </c>
      <c r="C99" s="4">
        <v>4600</v>
      </c>
      <c r="D99" t="s">
        <v>11</v>
      </c>
      <c r="E99" t="s">
        <v>316</v>
      </c>
      <c r="F99" s="5">
        <v>1.5</v>
      </c>
      <c r="G99">
        <v>9</v>
      </c>
      <c r="H99">
        <f t="shared" si="23"/>
        <v>13</v>
      </c>
      <c r="I99" t="s">
        <v>391</v>
      </c>
      <c r="L99">
        <f t="shared" si="24"/>
      </c>
      <c r="M99">
        <f t="shared" si="25"/>
      </c>
      <c r="N99">
        <f t="shared" si="26"/>
      </c>
      <c r="O99">
        <f t="shared" si="27"/>
      </c>
      <c r="P99">
        <v>1</v>
      </c>
    </row>
    <row r="100" spans="1:16" ht="13.5">
      <c r="A100">
        <v>1</v>
      </c>
      <c r="B100">
        <v>900</v>
      </c>
      <c r="C100" s="4">
        <v>4600</v>
      </c>
      <c r="D100" t="s">
        <v>11</v>
      </c>
      <c r="E100" t="s">
        <v>413</v>
      </c>
      <c r="F100" s="5">
        <v>1.5</v>
      </c>
      <c r="G100">
        <v>10</v>
      </c>
      <c r="H100">
        <f t="shared" si="23"/>
        <v>15</v>
      </c>
      <c r="I100" t="s">
        <v>391</v>
      </c>
      <c r="L100">
        <f t="shared" si="24"/>
      </c>
      <c r="M100">
        <f t="shared" si="25"/>
      </c>
      <c r="N100">
        <f t="shared" si="26"/>
      </c>
      <c r="O100">
        <f t="shared" si="27"/>
      </c>
      <c r="P100">
        <v>1</v>
      </c>
    </row>
    <row r="101" spans="1:16" ht="13.5">
      <c r="A101">
        <v>1</v>
      </c>
      <c r="B101" s="4">
        <v>1100</v>
      </c>
      <c r="C101" s="4">
        <v>5700</v>
      </c>
      <c r="D101" t="s">
        <v>11</v>
      </c>
      <c r="E101" t="s">
        <v>317</v>
      </c>
      <c r="F101" s="5">
        <v>1.5</v>
      </c>
      <c r="G101">
        <v>12</v>
      </c>
      <c r="H101">
        <f t="shared" si="23"/>
        <v>18</v>
      </c>
      <c r="I101" t="s">
        <v>391</v>
      </c>
      <c r="L101">
        <f t="shared" si="24"/>
      </c>
      <c r="M101">
        <f t="shared" si="25"/>
      </c>
      <c r="N101">
        <f t="shared" si="26"/>
      </c>
      <c r="O101">
        <f t="shared" si="27"/>
      </c>
      <c r="P101">
        <v>2</v>
      </c>
    </row>
    <row r="102" spans="1:16" ht="13.5">
      <c r="A102">
        <v>1</v>
      </c>
      <c r="B102" s="4">
        <v>1100</v>
      </c>
      <c r="C102" s="4">
        <v>5700</v>
      </c>
      <c r="D102" t="s">
        <v>11</v>
      </c>
      <c r="E102" t="s">
        <v>414</v>
      </c>
      <c r="F102" s="5">
        <v>1.5</v>
      </c>
      <c r="G102">
        <v>13</v>
      </c>
      <c r="H102">
        <f t="shared" si="23"/>
        <v>19</v>
      </c>
      <c r="I102" t="s">
        <v>391</v>
      </c>
      <c r="L102">
        <f t="shared" si="24"/>
      </c>
      <c r="M102">
        <f t="shared" si="25"/>
      </c>
      <c r="N102">
        <f t="shared" si="26"/>
      </c>
      <c r="O102">
        <f t="shared" si="27"/>
      </c>
      <c r="P102">
        <v>2</v>
      </c>
    </row>
    <row r="103" spans="1:16" ht="13.5">
      <c r="A103">
        <v>1</v>
      </c>
      <c r="B103" s="4">
        <v>1500</v>
      </c>
      <c r="C103" s="4">
        <v>13200</v>
      </c>
      <c r="D103" t="s">
        <v>11</v>
      </c>
      <c r="E103" t="s">
        <v>318</v>
      </c>
      <c r="F103" s="5">
        <v>1.6</v>
      </c>
      <c r="G103">
        <v>16</v>
      </c>
      <c r="H103">
        <f t="shared" si="23"/>
        <v>25</v>
      </c>
      <c r="I103" t="s">
        <v>391</v>
      </c>
      <c r="L103">
        <f t="shared" si="24"/>
      </c>
      <c r="M103">
        <f t="shared" si="25"/>
      </c>
      <c r="N103">
        <f t="shared" si="26"/>
      </c>
      <c r="O103">
        <f t="shared" si="27"/>
      </c>
      <c r="P103">
        <v>2</v>
      </c>
    </row>
    <row r="104" spans="1:16" ht="13.5">
      <c r="A104">
        <v>1</v>
      </c>
      <c r="B104" s="4">
        <v>1500</v>
      </c>
      <c r="C104" s="4">
        <v>6300</v>
      </c>
      <c r="D104" t="s">
        <v>65</v>
      </c>
      <c r="E104" t="s">
        <v>319</v>
      </c>
      <c r="F104" s="5">
        <v>1.7</v>
      </c>
      <c r="G104">
        <v>14</v>
      </c>
      <c r="H104">
        <f t="shared" si="23"/>
        <v>23</v>
      </c>
      <c r="I104" t="s">
        <v>369</v>
      </c>
      <c r="L104">
        <f t="shared" si="24"/>
      </c>
      <c r="M104">
        <f t="shared" si="25"/>
      </c>
      <c r="N104">
        <f t="shared" si="26"/>
      </c>
      <c r="O104">
        <f t="shared" si="27"/>
      </c>
      <c r="P104">
        <v>2</v>
      </c>
    </row>
    <row r="105" spans="1:16" ht="13.5">
      <c r="A105">
        <v>1</v>
      </c>
      <c r="B105" s="4">
        <v>1700</v>
      </c>
      <c r="C105" s="4">
        <v>7500</v>
      </c>
      <c r="D105" t="s">
        <v>65</v>
      </c>
      <c r="E105" t="s">
        <v>320</v>
      </c>
      <c r="F105" s="5">
        <v>1.75</v>
      </c>
      <c r="G105">
        <v>16</v>
      </c>
      <c r="H105">
        <f t="shared" si="23"/>
        <v>28</v>
      </c>
      <c r="I105" t="s">
        <v>369</v>
      </c>
      <c r="L105">
        <f t="shared" si="24"/>
      </c>
      <c r="M105">
        <f t="shared" si="25"/>
      </c>
      <c r="N105">
        <f t="shared" si="26"/>
      </c>
      <c r="O105">
        <f t="shared" si="27"/>
      </c>
      <c r="P105">
        <v>2</v>
      </c>
    </row>
    <row r="106" spans="1:16" ht="13.5">
      <c r="A106">
        <v>1</v>
      </c>
      <c r="B106" s="4">
        <v>1000</v>
      </c>
      <c r="C106" s="4">
        <v>6100</v>
      </c>
      <c r="D106" t="s">
        <v>65</v>
      </c>
      <c r="E106" t="s">
        <v>321</v>
      </c>
      <c r="F106" s="5">
        <v>1.5</v>
      </c>
      <c r="G106">
        <v>10</v>
      </c>
      <c r="H106">
        <f t="shared" si="23"/>
        <v>15</v>
      </c>
      <c r="I106" t="s">
        <v>391</v>
      </c>
      <c r="L106">
        <f t="shared" si="24"/>
      </c>
      <c r="M106">
        <f t="shared" si="25"/>
      </c>
      <c r="N106">
        <f t="shared" si="26"/>
      </c>
      <c r="O106">
        <f t="shared" si="27"/>
      </c>
      <c r="P106">
        <v>2</v>
      </c>
    </row>
    <row r="107" spans="1:16" ht="13.5">
      <c r="A107">
        <v>1</v>
      </c>
      <c r="B107" s="4">
        <v>1400</v>
      </c>
      <c r="C107" s="4">
        <v>7700</v>
      </c>
      <c r="D107" t="s">
        <v>65</v>
      </c>
      <c r="E107" t="s">
        <v>322</v>
      </c>
      <c r="F107" s="5">
        <v>1.6</v>
      </c>
      <c r="G107">
        <v>15</v>
      </c>
      <c r="H107">
        <f t="shared" si="23"/>
        <v>24</v>
      </c>
      <c r="I107" t="s">
        <v>391</v>
      </c>
      <c r="L107">
        <f t="shared" si="24"/>
      </c>
      <c r="M107">
        <f t="shared" si="25"/>
      </c>
      <c r="N107">
        <f t="shared" si="26"/>
      </c>
      <c r="O107">
        <f t="shared" si="27"/>
      </c>
      <c r="P107">
        <v>2</v>
      </c>
    </row>
    <row r="108" spans="1:16" ht="13.5">
      <c r="A108">
        <v>1</v>
      </c>
      <c r="B108" s="4">
        <v>1400</v>
      </c>
      <c r="C108" s="4">
        <v>8200</v>
      </c>
      <c r="D108" t="s">
        <v>65</v>
      </c>
      <c r="E108" t="s">
        <v>323</v>
      </c>
      <c r="F108" s="5">
        <v>1.7</v>
      </c>
      <c r="G108">
        <v>12</v>
      </c>
      <c r="H108">
        <f t="shared" si="23"/>
        <v>20</v>
      </c>
      <c r="I108" t="s">
        <v>369</v>
      </c>
      <c r="L108">
        <f t="shared" si="24"/>
      </c>
      <c r="M108">
        <f t="shared" si="25"/>
      </c>
      <c r="N108">
        <f t="shared" si="26"/>
      </c>
      <c r="O108">
        <f t="shared" si="27"/>
      </c>
      <c r="P108">
        <v>3</v>
      </c>
    </row>
    <row r="109" spans="1:16" ht="13.5">
      <c r="A109">
        <v>1</v>
      </c>
      <c r="B109" s="4">
        <v>1700</v>
      </c>
      <c r="C109" s="4">
        <v>8800</v>
      </c>
      <c r="D109" t="s">
        <v>65</v>
      </c>
      <c r="E109" t="s">
        <v>324</v>
      </c>
      <c r="F109" s="5">
        <v>1.8</v>
      </c>
      <c r="G109">
        <v>15</v>
      </c>
      <c r="H109">
        <f t="shared" si="23"/>
        <v>27</v>
      </c>
      <c r="I109" t="s">
        <v>369</v>
      </c>
      <c r="L109">
        <f t="shared" si="24"/>
      </c>
      <c r="M109">
        <f t="shared" si="25"/>
      </c>
      <c r="N109">
        <f t="shared" si="26"/>
      </c>
      <c r="O109">
        <f t="shared" si="27"/>
      </c>
      <c r="P109">
        <v>3</v>
      </c>
    </row>
    <row r="110" spans="1:16" ht="13.5">
      <c r="A110">
        <v>1</v>
      </c>
      <c r="B110" s="4">
        <v>1800</v>
      </c>
      <c r="C110" s="7">
        <v>9900</v>
      </c>
      <c r="D110" t="s">
        <v>65</v>
      </c>
      <c r="E110" t="s">
        <v>325</v>
      </c>
      <c r="F110" s="5">
        <v>1.7</v>
      </c>
      <c r="G110">
        <v>16</v>
      </c>
      <c r="H110">
        <f t="shared" si="23"/>
        <v>27</v>
      </c>
      <c r="I110" t="s">
        <v>369</v>
      </c>
      <c r="L110">
        <f t="shared" si="24"/>
      </c>
      <c r="M110">
        <f t="shared" si="25"/>
      </c>
      <c r="N110">
        <f t="shared" si="26"/>
      </c>
      <c r="O110">
        <f t="shared" si="27"/>
      </c>
      <c r="P110">
        <v>3</v>
      </c>
    </row>
    <row r="111" spans="1:16" ht="13.5">
      <c r="A111">
        <v>1</v>
      </c>
      <c r="B111" s="4">
        <v>1900</v>
      </c>
      <c r="C111" s="4">
        <v>11000</v>
      </c>
      <c r="D111" t="s">
        <v>65</v>
      </c>
      <c r="E111" t="s">
        <v>326</v>
      </c>
      <c r="F111" s="5">
        <v>1.75</v>
      </c>
      <c r="G111">
        <v>17</v>
      </c>
      <c r="H111">
        <f t="shared" si="23"/>
        <v>29</v>
      </c>
      <c r="I111" t="s">
        <v>369</v>
      </c>
      <c r="L111">
        <f t="shared" si="24"/>
      </c>
      <c r="M111">
        <f t="shared" si="25"/>
      </c>
      <c r="N111">
        <f t="shared" si="26"/>
      </c>
      <c r="O111">
        <f t="shared" si="27"/>
      </c>
      <c r="P111">
        <v>4</v>
      </c>
    </row>
    <row r="112" spans="1:16" ht="13.5">
      <c r="A112">
        <v>1</v>
      </c>
      <c r="B112" s="4">
        <v>2500</v>
      </c>
      <c r="C112" s="4">
        <v>15400</v>
      </c>
      <c r="D112" t="s">
        <v>65</v>
      </c>
      <c r="E112" t="s">
        <v>327</v>
      </c>
      <c r="F112" s="5">
        <v>1.85</v>
      </c>
      <c r="G112">
        <v>22</v>
      </c>
      <c r="H112">
        <f t="shared" si="23"/>
        <v>40</v>
      </c>
      <c r="I112" t="s">
        <v>391</v>
      </c>
      <c r="L112">
        <f t="shared" si="24"/>
      </c>
      <c r="M112">
        <f t="shared" si="25"/>
      </c>
      <c r="N112">
        <f t="shared" si="26"/>
      </c>
      <c r="O112">
        <f t="shared" si="27"/>
      </c>
      <c r="P112">
        <v>2</v>
      </c>
    </row>
    <row r="113" spans="1:16" ht="13.5">
      <c r="A113">
        <v>1</v>
      </c>
      <c r="B113" s="4">
        <v>1600</v>
      </c>
      <c r="C113" s="4">
        <v>14100</v>
      </c>
      <c r="D113" t="s">
        <v>65</v>
      </c>
      <c r="E113" t="s">
        <v>328</v>
      </c>
      <c r="F113" s="5">
        <v>1.75</v>
      </c>
      <c r="G113">
        <v>17</v>
      </c>
      <c r="H113">
        <f t="shared" si="23"/>
        <v>29</v>
      </c>
      <c r="I113" t="s">
        <v>391</v>
      </c>
      <c r="L113">
        <f t="shared" si="24"/>
      </c>
      <c r="M113">
        <f t="shared" si="25"/>
      </c>
      <c r="N113">
        <f t="shared" si="26"/>
      </c>
      <c r="O113">
        <f t="shared" si="27"/>
      </c>
      <c r="P113">
        <v>2</v>
      </c>
    </row>
    <row r="114" spans="1:16" ht="13.5">
      <c r="A114">
        <v>1</v>
      </c>
      <c r="B114" s="4">
        <v>2500</v>
      </c>
      <c r="C114" s="4">
        <v>17600</v>
      </c>
      <c r="D114" t="s">
        <v>65</v>
      </c>
      <c r="E114" t="s">
        <v>329</v>
      </c>
      <c r="F114" s="5">
        <v>1.9</v>
      </c>
      <c r="G114">
        <v>20</v>
      </c>
      <c r="H114">
        <f t="shared" si="23"/>
        <v>38</v>
      </c>
      <c r="I114" t="s">
        <v>415</v>
      </c>
      <c r="L114">
        <f t="shared" si="24"/>
      </c>
      <c r="M114">
        <f t="shared" si="25"/>
      </c>
      <c r="N114">
        <f t="shared" si="26"/>
      </c>
      <c r="O114">
        <f t="shared" si="27"/>
      </c>
      <c r="P114">
        <v>1</v>
      </c>
    </row>
    <row r="115" spans="1:16" ht="13.5">
      <c r="A115">
        <v>1</v>
      </c>
      <c r="B115" s="4">
        <v>3000</v>
      </c>
      <c r="C115" s="4">
        <v>19800</v>
      </c>
      <c r="D115" t="s">
        <v>65</v>
      </c>
      <c r="E115" t="s">
        <v>330</v>
      </c>
      <c r="F115" s="5">
        <v>2</v>
      </c>
      <c r="G115">
        <v>24</v>
      </c>
      <c r="H115">
        <f t="shared" si="23"/>
        <v>48</v>
      </c>
      <c r="I115" t="s">
        <v>391</v>
      </c>
      <c r="L115">
        <f t="shared" si="24"/>
      </c>
      <c r="M115">
        <f t="shared" si="25"/>
      </c>
      <c r="N115">
        <f t="shared" si="26"/>
      </c>
      <c r="O115">
        <f t="shared" si="27"/>
      </c>
      <c r="P115">
        <v>2</v>
      </c>
    </row>
    <row r="116" spans="1:16" ht="13.5">
      <c r="A116">
        <v>1</v>
      </c>
      <c r="B116" s="4">
        <v>1600</v>
      </c>
      <c r="C116" s="4">
        <v>13200</v>
      </c>
      <c r="D116" t="s">
        <v>65</v>
      </c>
      <c r="E116" t="s">
        <v>331</v>
      </c>
      <c r="F116" s="5">
        <v>1.7</v>
      </c>
      <c r="G116">
        <v>15</v>
      </c>
      <c r="H116">
        <f t="shared" si="23"/>
        <v>25</v>
      </c>
      <c r="I116" t="s">
        <v>391</v>
      </c>
      <c r="L116">
        <f t="shared" si="24"/>
      </c>
      <c r="M116">
        <f t="shared" si="25"/>
      </c>
      <c r="N116">
        <f t="shared" si="26"/>
      </c>
      <c r="O116">
        <f t="shared" si="27"/>
      </c>
      <c r="P116">
        <v>4</v>
      </c>
    </row>
    <row r="117" spans="1:16" ht="13.5">
      <c r="A117">
        <v>1</v>
      </c>
      <c r="B117" s="4">
        <v>1600</v>
      </c>
      <c r="C117" s="4">
        <v>13200</v>
      </c>
      <c r="D117" t="s">
        <v>11</v>
      </c>
      <c r="E117" t="s">
        <v>332</v>
      </c>
      <c r="F117" s="5">
        <v>1.6</v>
      </c>
      <c r="G117">
        <v>17</v>
      </c>
      <c r="H117">
        <f t="shared" si="23"/>
        <v>27</v>
      </c>
      <c r="I117" t="s">
        <v>391</v>
      </c>
      <c r="L117">
        <f t="shared" si="24"/>
      </c>
      <c r="M117">
        <f t="shared" si="25"/>
      </c>
      <c r="N117">
        <f t="shared" si="26"/>
      </c>
      <c r="O117">
        <f t="shared" si="27"/>
      </c>
      <c r="P117">
        <v>2</v>
      </c>
    </row>
    <row r="118" spans="1:16" ht="13.5">
      <c r="A118">
        <v>1</v>
      </c>
      <c r="B118" s="4">
        <v>1900</v>
      </c>
      <c r="C118" s="4">
        <v>16500</v>
      </c>
      <c r="D118" t="s">
        <v>65</v>
      </c>
      <c r="E118" t="s">
        <v>333</v>
      </c>
      <c r="F118" s="5">
        <v>1.8</v>
      </c>
      <c r="G118">
        <v>18</v>
      </c>
      <c r="H118">
        <f t="shared" si="23"/>
        <v>32</v>
      </c>
      <c r="I118" t="s">
        <v>391</v>
      </c>
      <c r="L118">
        <f t="shared" si="24"/>
      </c>
      <c r="M118">
        <f t="shared" si="25"/>
      </c>
      <c r="N118">
        <f t="shared" si="26"/>
      </c>
      <c r="O118">
        <f t="shared" si="27"/>
      </c>
      <c r="P118">
        <v>3</v>
      </c>
    </row>
    <row r="119" spans="1:16" ht="13.5">
      <c r="A119">
        <v>1</v>
      </c>
      <c r="B119" s="4">
        <v>1600</v>
      </c>
      <c r="C119" s="4">
        <v>8800</v>
      </c>
      <c r="D119" t="s">
        <v>65</v>
      </c>
      <c r="E119" t="s">
        <v>334</v>
      </c>
      <c r="F119" s="5">
        <v>1.7</v>
      </c>
      <c r="G119">
        <v>14</v>
      </c>
      <c r="H119">
        <f t="shared" si="23"/>
        <v>23</v>
      </c>
      <c r="I119" t="s">
        <v>391</v>
      </c>
      <c r="L119">
        <f t="shared" si="24"/>
      </c>
      <c r="M119">
        <f t="shared" si="25"/>
      </c>
      <c r="N119">
        <f t="shared" si="26"/>
      </c>
      <c r="O119">
        <f t="shared" si="27"/>
      </c>
      <c r="P119">
        <v>2</v>
      </c>
    </row>
    <row r="120" spans="1:16" ht="13.5">
      <c r="A120">
        <v>1</v>
      </c>
      <c r="B120" s="4">
        <v>1700</v>
      </c>
      <c r="C120" s="4">
        <v>11000</v>
      </c>
      <c r="D120" t="s">
        <v>65</v>
      </c>
      <c r="E120" t="s">
        <v>335</v>
      </c>
      <c r="F120" s="5">
        <v>1.75</v>
      </c>
      <c r="G120">
        <v>15</v>
      </c>
      <c r="H120">
        <f t="shared" si="23"/>
        <v>26</v>
      </c>
      <c r="I120" t="s">
        <v>391</v>
      </c>
      <c r="L120">
        <f t="shared" si="24"/>
      </c>
      <c r="M120">
        <f t="shared" si="25"/>
      </c>
      <c r="N120">
        <f t="shared" si="26"/>
      </c>
      <c r="O120">
        <f t="shared" si="27"/>
      </c>
      <c r="P120">
        <v>1</v>
      </c>
    </row>
    <row r="121" spans="1:16" ht="13.5">
      <c r="A121">
        <v>1</v>
      </c>
      <c r="B121" s="4">
        <v>2100</v>
      </c>
      <c r="C121" s="4">
        <v>17600</v>
      </c>
      <c r="D121" t="s">
        <v>65</v>
      </c>
      <c r="E121" t="s">
        <v>336</v>
      </c>
      <c r="F121" s="5">
        <v>1.75</v>
      </c>
      <c r="G121">
        <v>18</v>
      </c>
      <c r="H121">
        <f t="shared" si="23"/>
        <v>31</v>
      </c>
      <c r="I121" t="s">
        <v>391</v>
      </c>
      <c r="L121">
        <f t="shared" si="24"/>
      </c>
      <c r="M121">
        <f t="shared" si="25"/>
      </c>
      <c r="N121">
        <f t="shared" si="26"/>
      </c>
      <c r="O121">
        <f t="shared" si="27"/>
      </c>
      <c r="P121">
        <v>2</v>
      </c>
    </row>
    <row r="122" spans="1:16" ht="13.5">
      <c r="A122">
        <v>1</v>
      </c>
      <c r="B122" s="4">
        <v>2200</v>
      </c>
      <c r="C122" s="4">
        <v>15400</v>
      </c>
      <c r="D122" t="s">
        <v>65</v>
      </c>
      <c r="E122" t="s">
        <v>337</v>
      </c>
      <c r="F122" s="5">
        <v>1.8</v>
      </c>
      <c r="G122">
        <v>20</v>
      </c>
      <c r="H122">
        <f t="shared" si="23"/>
        <v>36</v>
      </c>
      <c r="I122" t="s">
        <v>391</v>
      </c>
      <c r="L122">
        <f t="shared" si="24"/>
      </c>
      <c r="M122">
        <f t="shared" si="25"/>
      </c>
      <c r="N122">
        <f t="shared" si="26"/>
      </c>
      <c r="O122">
        <f t="shared" si="27"/>
      </c>
      <c r="P122">
        <v>3</v>
      </c>
    </row>
    <row r="123" spans="1:16" ht="13.5">
      <c r="A123">
        <v>1</v>
      </c>
      <c r="B123" s="4">
        <v>2800</v>
      </c>
      <c r="C123" s="4">
        <v>20400</v>
      </c>
      <c r="D123" t="s">
        <v>65</v>
      </c>
      <c r="E123" t="s">
        <v>338</v>
      </c>
      <c r="F123" s="5">
        <v>2</v>
      </c>
      <c r="G123">
        <v>23</v>
      </c>
      <c r="H123">
        <f t="shared" si="23"/>
        <v>46</v>
      </c>
      <c r="I123" t="s">
        <v>391</v>
      </c>
      <c r="L123">
        <f t="shared" si="24"/>
      </c>
      <c r="M123">
        <f t="shared" si="25"/>
      </c>
      <c r="N123">
        <f t="shared" si="26"/>
      </c>
      <c r="O123">
        <f t="shared" si="27"/>
      </c>
      <c r="P123">
        <v>2</v>
      </c>
    </row>
    <row r="124" spans="1:16" ht="13.5">
      <c r="A124">
        <v>1</v>
      </c>
      <c r="B124" s="4">
        <v>1100</v>
      </c>
      <c r="C124" s="4">
        <v>26500</v>
      </c>
      <c r="D124" t="s">
        <v>340</v>
      </c>
      <c r="E124" t="s">
        <v>339</v>
      </c>
      <c r="F124" s="5">
        <v>1.2</v>
      </c>
      <c r="G124">
        <v>8</v>
      </c>
      <c r="H124">
        <f t="shared" si="23"/>
        <v>9</v>
      </c>
      <c r="I124" t="s">
        <v>391</v>
      </c>
      <c r="L124">
        <f t="shared" si="24"/>
      </c>
      <c r="M124">
        <f t="shared" si="25"/>
      </c>
      <c r="N124">
        <f t="shared" si="26"/>
      </c>
      <c r="O124">
        <f t="shared" si="27"/>
      </c>
      <c r="P124">
        <v>2</v>
      </c>
    </row>
    <row r="125" spans="1:16" ht="13.5">
      <c r="A125">
        <v>1</v>
      </c>
      <c r="B125">
        <v>800</v>
      </c>
      <c r="C125" s="4">
        <v>16500</v>
      </c>
      <c r="D125" t="s">
        <v>340</v>
      </c>
      <c r="E125" t="s">
        <v>341</v>
      </c>
      <c r="F125" s="5">
        <v>1.2</v>
      </c>
      <c r="G125">
        <v>5</v>
      </c>
      <c r="H125">
        <f t="shared" si="23"/>
        <v>6</v>
      </c>
      <c r="I125" t="s">
        <v>371</v>
      </c>
      <c r="L125">
        <f t="shared" si="24"/>
      </c>
      <c r="M125">
        <f t="shared" si="25"/>
      </c>
      <c r="N125">
        <f t="shared" si="26"/>
      </c>
      <c r="O125">
        <f t="shared" si="27"/>
      </c>
      <c r="P125">
        <v>1</v>
      </c>
    </row>
    <row r="126" spans="1:16" ht="13.5">
      <c r="A126">
        <v>1</v>
      </c>
      <c r="B126">
        <v>600</v>
      </c>
      <c r="C126" s="4">
        <v>2600</v>
      </c>
      <c r="D126" t="s">
        <v>6</v>
      </c>
      <c r="E126" t="s">
        <v>342</v>
      </c>
      <c r="F126" s="5">
        <v>1.4</v>
      </c>
      <c r="G126">
        <v>8</v>
      </c>
      <c r="H126">
        <f t="shared" si="23"/>
        <v>11</v>
      </c>
      <c r="I126" t="s">
        <v>372</v>
      </c>
      <c r="L126">
        <f t="shared" si="24"/>
      </c>
      <c r="M126">
        <f t="shared" si="25"/>
      </c>
      <c r="N126">
        <f t="shared" si="26"/>
      </c>
      <c r="O126">
        <f t="shared" si="27"/>
      </c>
      <c r="P126">
        <v>1</v>
      </c>
    </row>
    <row r="127" spans="1:16" ht="13.5">
      <c r="A127">
        <v>1</v>
      </c>
      <c r="B127" s="4">
        <v>1000</v>
      </c>
      <c r="C127" s="4">
        <v>3900</v>
      </c>
      <c r="D127" t="s">
        <v>11</v>
      </c>
      <c r="E127" t="s">
        <v>343</v>
      </c>
      <c r="F127" s="5">
        <v>1.6</v>
      </c>
      <c r="G127">
        <v>12</v>
      </c>
      <c r="H127">
        <f t="shared" si="23"/>
        <v>19</v>
      </c>
      <c r="I127" t="s">
        <v>372</v>
      </c>
      <c r="L127">
        <f t="shared" si="24"/>
      </c>
      <c r="M127">
        <f t="shared" si="25"/>
      </c>
      <c r="N127">
        <f t="shared" si="26"/>
      </c>
      <c r="O127">
        <f t="shared" si="27"/>
      </c>
      <c r="P127">
        <v>1</v>
      </c>
    </row>
    <row r="128" spans="1:16" ht="13.5">
      <c r="A128">
        <v>1</v>
      </c>
      <c r="B128">
        <v>700</v>
      </c>
      <c r="C128" s="4">
        <v>2600</v>
      </c>
      <c r="D128" t="s">
        <v>6</v>
      </c>
      <c r="E128" t="s">
        <v>344</v>
      </c>
      <c r="F128" s="5">
        <v>1.4</v>
      </c>
      <c r="G128">
        <v>9</v>
      </c>
      <c r="H128">
        <f t="shared" si="23"/>
        <v>12</v>
      </c>
      <c r="I128" t="s">
        <v>372</v>
      </c>
      <c r="L128">
        <f t="shared" si="24"/>
      </c>
      <c r="M128">
        <f t="shared" si="25"/>
      </c>
      <c r="N128">
        <f t="shared" si="26"/>
      </c>
      <c r="O128">
        <f t="shared" si="27"/>
      </c>
      <c r="P128">
        <v>1</v>
      </c>
    </row>
    <row r="129" spans="1:16" ht="13.5">
      <c r="A129">
        <v>1</v>
      </c>
      <c r="B129" s="4">
        <v>1100</v>
      </c>
      <c r="C129" s="4">
        <v>3900</v>
      </c>
      <c r="D129" t="s">
        <v>11</v>
      </c>
      <c r="E129" t="s">
        <v>345</v>
      </c>
      <c r="F129" s="5">
        <v>1.6</v>
      </c>
      <c r="G129">
        <v>13</v>
      </c>
      <c r="H129">
        <f t="shared" si="23"/>
        <v>20</v>
      </c>
      <c r="I129" t="s">
        <v>372</v>
      </c>
      <c r="L129">
        <f t="shared" si="24"/>
      </c>
      <c r="M129">
        <f t="shared" si="25"/>
      </c>
      <c r="N129">
        <f t="shared" si="26"/>
      </c>
      <c r="O129">
        <f t="shared" si="27"/>
      </c>
      <c r="P129">
        <v>1</v>
      </c>
    </row>
    <row r="130" spans="1:15" ht="13.5">
      <c r="A130">
        <v>1</v>
      </c>
      <c r="B130">
        <v>200</v>
      </c>
      <c r="C130">
        <v>800</v>
      </c>
      <c r="D130" t="s">
        <v>6</v>
      </c>
      <c r="E130" t="s">
        <v>346</v>
      </c>
      <c r="F130" s="5">
        <v>1.2</v>
      </c>
      <c r="G130">
        <v>6</v>
      </c>
      <c r="H130">
        <f t="shared" si="23"/>
        <v>7</v>
      </c>
      <c r="L130">
        <f t="shared" si="24"/>
      </c>
      <c r="M130">
        <f t="shared" si="25"/>
      </c>
      <c r="N130">
        <f t="shared" si="26"/>
      </c>
      <c r="O130">
        <f t="shared" si="27"/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hiramekiman</dc:creator>
  <cp:keywords/>
  <dc:description/>
  <cp:lastModifiedBy>hiramekiman</cp:lastModifiedBy>
  <dcterms:created xsi:type="dcterms:W3CDTF">2009-03-04T22:56:56Z</dcterms:created>
  <dcterms:modified xsi:type="dcterms:W3CDTF">2009-04-08T04:24:56Z</dcterms:modified>
  <cp:category/>
  <cp:version/>
  <cp:contentType/>
  <cp:contentStatus/>
</cp:coreProperties>
</file>